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384"/>
  </bookViews>
  <sheets>
    <sheet name="ясли" sheetId="1" r:id="rId1"/>
  </sheets>
  <definedNames>
    <definedName name="_xlnm.Print_Area" localSheetId="0">ясли!$A$1:$H$274</definedName>
  </definedNames>
  <calcPr calcId="144525"/>
</workbook>
</file>

<file path=xl/calcChain.xml><?xml version="1.0" encoding="utf-8"?>
<calcChain xmlns="http://schemas.openxmlformats.org/spreadsheetml/2006/main">
  <c r="G267" i="1"/>
  <c r="F267"/>
  <c r="D267"/>
  <c r="G257"/>
  <c r="F257"/>
  <c r="E257"/>
  <c r="D257"/>
  <c r="C257"/>
  <c r="C274" s="1"/>
  <c r="F219"/>
  <c r="E219"/>
  <c r="D219"/>
  <c r="C219"/>
  <c r="H102"/>
  <c r="G102"/>
  <c r="F102"/>
  <c r="E102"/>
  <c r="D102"/>
  <c r="C102"/>
  <c r="G22"/>
  <c r="F22"/>
  <c r="E22"/>
  <c r="D22"/>
  <c r="C22"/>
  <c r="G11"/>
  <c r="F11"/>
  <c r="G272" l="1"/>
  <c r="G274" s="1"/>
  <c r="F272"/>
  <c r="F274" s="1"/>
  <c r="E272"/>
  <c r="E274" s="1"/>
  <c r="D272"/>
  <c r="D274" s="1"/>
  <c r="C272"/>
  <c r="E267"/>
  <c r="G240"/>
  <c r="F240"/>
  <c r="E240"/>
  <c r="D240"/>
  <c r="G212"/>
  <c r="F212"/>
  <c r="E212"/>
  <c r="D212"/>
  <c r="C212"/>
  <c r="H185"/>
  <c r="G185"/>
  <c r="F185"/>
  <c r="E185"/>
  <c r="D185"/>
  <c r="C185"/>
  <c r="F78"/>
  <c r="G229" l="1"/>
  <c r="F229"/>
  <c r="E229"/>
  <c r="D229"/>
  <c r="C190"/>
  <c r="G174"/>
  <c r="F174"/>
  <c r="E174"/>
  <c r="D174"/>
  <c r="C174"/>
  <c r="G160"/>
  <c r="F160"/>
  <c r="E160"/>
  <c r="D160"/>
  <c r="C160"/>
  <c r="G149"/>
  <c r="F149"/>
  <c r="E149"/>
  <c r="D149"/>
  <c r="C149"/>
  <c r="G130"/>
  <c r="F130"/>
  <c r="E130"/>
  <c r="D130"/>
  <c r="C130"/>
  <c r="G119"/>
  <c r="F119"/>
  <c r="E119"/>
  <c r="D119"/>
  <c r="C119"/>
  <c r="G109"/>
  <c r="F109"/>
  <c r="E109"/>
  <c r="D109"/>
  <c r="G93"/>
  <c r="F93"/>
  <c r="E93"/>
  <c r="D93"/>
  <c r="G65"/>
  <c r="F65"/>
  <c r="E65"/>
  <c r="D65"/>
  <c r="C65"/>
  <c r="D46"/>
  <c r="C46"/>
  <c r="G35"/>
  <c r="F35"/>
  <c r="E35"/>
  <c r="D35"/>
  <c r="C35"/>
  <c r="D25"/>
  <c r="C25"/>
  <c r="C191" l="1"/>
  <c r="C218"/>
  <c r="D218"/>
  <c r="E218"/>
  <c r="F218"/>
  <c r="G218"/>
  <c r="C109" l="1"/>
  <c r="E110"/>
  <c r="F110"/>
  <c r="G110"/>
  <c r="C229"/>
  <c r="C240"/>
  <c r="D247"/>
  <c r="D249" s="1"/>
  <c r="E247"/>
  <c r="E249" s="1"/>
  <c r="F247"/>
  <c r="F249" s="1"/>
  <c r="G247"/>
  <c r="G249" s="1"/>
  <c r="C249" l="1"/>
  <c r="H204"/>
  <c r="G204"/>
  <c r="F204"/>
  <c r="E204"/>
  <c r="D204"/>
  <c r="C204"/>
  <c r="C201"/>
  <c r="G201"/>
  <c r="G219" s="1"/>
  <c r="F201"/>
  <c r="E201"/>
  <c r="D201"/>
  <c r="G190"/>
  <c r="G191" s="1"/>
  <c r="F190"/>
  <c r="F191" s="1"/>
  <c r="E190"/>
  <c r="E191" s="1"/>
  <c r="D190"/>
  <c r="D191" s="1"/>
  <c r="G164"/>
  <c r="F164"/>
  <c r="E164"/>
  <c r="D164"/>
  <c r="C164"/>
  <c r="G152"/>
  <c r="F152"/>
  <c r="E152"/>
  <c r="D152"/>
  <c r="C152"/>
  <c r="D165" l="1"/>
  <c r="F165"/>
  <c r="C165"/>
  <c r="E165"/>
  <c r="G165"/>
  <c r="D136" l="1"/>
  <c r="E136"/>
  <c r="F136"/>
  <c r="G136"/>
  <c r="C136"/>
  <c r="C93"/>
  <c r="E46"/>
  <c r="F46"/>
  <c r="G46"/>
  <c r="D14"/>
  <c r="E14"/>
  <c r="F14"/>
  <c r="G14"/>
  <c r="C14"/>
  <c r="C26" s="1"/>
  <c r="C110" l="1"/>
  <c r="F137" l="1"/>
  <c r="G137"/>
  <c r="D83"/>
  <c r="E83"/>
  <c r="F83"/>
  <c r="G83"/>
  <c r="C83"/>
  <c r="D52"/>
  <c r="D53" s="1"/>
  <c r="E52"/>
  <c r="E53" s="1"/>
  <c r="F52"/>
  <c r="F53" s="1"/>
  <c r="G52"/>
  <c r="G53" s="1"/>
  <c r="C52"/>
  <c r="C53" s="1"/>
  <c r="E25"/>
  <c r="F25"/>
  <c r="G25"/>
  <c r="C137" l="1"/>
  <c r="E137"/>
  <c r="D137"/>
  <c r="D78" l="1"/>
  <c r="E78"/>
  <c r="E84" s="1"/>
  <c r="F84"/>
  <c r="G78"/>
  <c r="G84" s="1"/>
  <c r="C84"/>
  <c r="D26"/>
  <c r="E26"/>
  <c r="F26"/>
  <c r="G26"/>
  <c r="D84" l="1"/>
  <c r="D110"/>
</calcChain>
</file>

<file path=xl/sharedStrings.xml><?xml version="1.0" encoding="utf-8"?>
<sst xmlns="http://schemas.openxmlformats.org/spreadsheetml/2006/main" count="289" uniqueCount="128">
  <si>
    <t>Прием пищи</t>
  </si>
  <si>
    <t>Наименование блюда</t>
  </si>
  <si>
    <t>Выход блюда</t>
  </si>
  <si>
    <t>Пищевые вещества (г)</t>
  </si>
  <si>
    <t>Белки</t>
  </si>
  <si>
    <t>Жиры</t>
  </si>
  <si>
    <t>Углеводы</t>
  </si>
  <si>
    <t>Энергитическая ценность</t>
  </si>
  <si>
    <t>№ рецептуры</t>
  </si>
  <si>
    <t>Неделя 1 День 1</t>
  </si>
  <si>
    <t>Завтрак</t>
  </si>
  <si>
    <t>Макароны  отварные с сыром</t>
  </si>
  <si>
    <t>Кофейный напиток с молоком сгущеным</t>
  </si>
  <si>
    <t>Яйцо</t>
  </si>
  <si>
    <t>Итого за завтрак</t>
  </si>
  <si>
    <t xml:space="preserve">Завтрак 2 </t>
  </si>
  <si>
    <t>Сок яблочный</t>
  </si>
  <si>
    <t>Обед</t>
  </si>
  <si>
    <t>Гуляш из говядины</t>
  </si>
  <si>
    <t>Пюре картофельное</t>
  </si>
  <si>
    <t>Хлеб ржаной</t>
  </si>
  <si>
    <t>Итого за обед</t>
  </si>
  <si>
    <t>Полдник</t>
  </si>
  <si>
    <t>Итого за полдник</t>
  </si>
  <si>
    <t>Чай с сахаром</t>
  </si>
  <si>
    <t>Итого за день</t>
  </si>
  <si>
    <t>День 2</t>
  </si>
  <si>
    <t>Завтрак 2</t>
  </si>
  <si>
    <t xml:space="preserve">Яблоко </t>
  </si>
  <si>
    <t>Запеканка из творога с манной крупой</t>
  </si>
  <si>
    <t>Молоко кипяченое</t>
  </si>
  <si>
    <t>Жаркое по домашнему</t>
  </si>
  <si>
    <t>Вареники ленивые</t>
  </si>
  <si>
    <t>День 4</t>
  </si>
  <si>
    <t>День 3</t>
  </si>
  <si>
    <t>Суп молочный с макаронными изделиями</t>
  </si>
  <si>
    <t>Салат из моркови с яблоками</t>
  </si>
  <si>
    <t>Плов из отварной говядины</t>
  </si>
  <si>
    <t>День 5</t>
  </si>
  <si>
    <t>Сыр порциями</t>
  </si>
  <si>
    <t>Пирожок печеный из дрожжевого теста с повидлом</t>
  </si>
  <si>
    <t>Неделя 2 День 1</t>
  </si>
  <si>
    <t>Какао с молоком сгущеным</t>
  </si>
  <si>
    <t>Сырники из творога</t>
  </si>
  <si>
    <t xml:space="preserve">Омлет натуральный </t>
  </si>
  <si>
    <t>Кефир</t>
  </si>
  <si>
    <t>Хлеб пшеничный</t>
  </si>
  <si>
    <t>Масло (порциями)</t>
  </si>
  <si>
    <t>Сок фруктовый</t>
  </si>
  <si>
    <t>Итого за 2 завтрак</t>
  </si>
  <si>
    <t>Пирожок  печеный из дрожжевого теста с повидлом</t>
  </si>
  <si>
    <t>Итого за 2  завтрак</t>
  </si>
  <si>
    <t>Чай с молоком</t>
  </si>
  <si>
    <t>Икра свекольная</t>
  </si>
  <si>
    <t>Компот из смеси сухофруктов</t>
  </si>
  <si>
    <t>54-1хн</t>
  </si>
  <si>
    <t>54-20хн</t>
  </si>
  <si>
    <t>Пудинг из творога с яблоками</t>
  </si>
  <si>
    <t>Щи из свежей капусты с картофелем</t>
  </si>
  <si>
    <t>Сборник рецептур блюд и  ред. С.В. Маслова, 2015</t>
  </si>
  <si>
    <t>Суфле из рыбы</t>
  </si>
  <si>
    <t>60/5</t>
  </si>
  <si>
    <t>Соус сметанный</t>
  </si>
  <si>
    <t>Мандарин(апельсин)</t>
  </si>
  <si>
    <t xml:space="preserve">Рассольник ленинградский (рис) </t>
  </si>
  <si>
    <t xml:space="preserve">Свекольник </t>
  </si>
  <si>
    <t>Суп с клецками</t>
  </si>
  <si>
    <t xml:space="preserve">Компот из сухофруктов </t>
  </si>
  <si>
    <t>Рыба тушенная с овощами</t>
  </si>
  <si>
    <t>Рис отварной</t>
  </si>
  <si>
    <t>Каша "дружба "</t>
  </si>
  <si>
    <t>Масло сливочное</t>
  </si>
  <si>
    <t>Чай с сахором</t>
  </si>
  <si>
    <t>Сыр твердый</t>
  </si>
  <si>
    <t>54-16</t>
  </si>
  <si>
    <t>Сдоба обыкновенная</t>
  </si>
  <si>
    <t>Суп молочный гречневый</t>
  </si>
  <si>
    <t>54-17к</t>
  </si>
  <si>
    <t>Котлета куриная</t>
  </si>
  <si>
    <t>54-5м</t>
  </si>
  <si>
    <t>4, 76</t>
  </si>
  <si>
    <t>54-13в</t>
  </si>
  <si>
    <t>54-16г</t>
  </si>
  <si>
    <t>Суп молочный рисовый</t>
  </si>
  <si>
    <t>Суп картофельный с макарон. изд.</t>
  </si>
  <si>
    <t>Борщ со свежей капустой и картофелем</t>
  </si>
  <si>
    <t>Компот из сухофруктов</t>
  </si>
  <si>
    <t>Компот из  сухофруктов</t>
  </si>
  <si>
    <t>Какао с молоком</t>
  </si>
  <si>
    <t>Ватрушка с повидлом</t>
  </si>
  <si>
    <t>54-14в</t>
  </si>
  <si>
    <t>Каша жидкая  молочная овсяная</t>
  </si>
  <si>
    <t>54-22к</t>
  </si>
  <si>
    <t>Каша жидкая  молочная манная</t>
  </si>
  <si>
    <t>54-27к</t>
  </si>
  <si>
    <t>54-3г</t>
  </si>
  <si>
    <t>Каша гречневая рассыпчатая</t>
  </si>
  <si>
    <t>54-4г</t>
  </si>
  <si>
    <t>54-22гн</t>
  </si>
  <si>
    <t>Кофейный напиток с молоком</t>
  </si>
  <si>
    <t>54-23гн</t>
  </si>
  <si>
    <t>54-21 гн</t>
  </si>
  <si>
    <t>54-31 с</t>
  </si>
  <si>
    <t>54-4 гн</t>
  </si>
  <si>
    <t>44-17с</t>
  </si>
  <si>
    <t>Суп картофельный с рыбой</t>
  </si>
  <si>
    <t>Картофель отварной</t>
  </si>
  <si>
    <t>Суп картофельный с горохом</t>
  </si>
  <si>
    <t>Оладьи печеночные по-кунцевски</t>
  </si>
  <si>
    <t>Салат из конс.огурца с луком</t>
  </si>
  <si>
    <t>Суп картофельный с пшеном</t>
  </si>
  <si>
    <t>Печень тушеная в сметане</t>
  </si>
  <si>
    <t>Суп  картофельный с рисом</t>
  </si>
  <si>
    <t xml:space="preserve">Рыба запеченая </t>
  </si>
  <si>
    <t>Салат из белокочаной капусты и моркови</t>
  </si>
  <si>
    <t>Овощи консервированные ( помидоры,огурцы)</t>
  </si>
  <si>
    <t>Кисель из смеси сухофруктов</t>
  </si>
  <si>
    <t>Рагу овощное с мясом курицы</t>
  </si>
  <si>
    <t>Ленивые голубцы из говядины</t>
  </si>
  <si>
    <t>Каша пшенная рассыпчатая</t>
  </si>
  <si>
    <t>54-24 г</t>
  </si>
  <si>
    <t>Салат из свеклы и конс. горошка</t>
  </si>
  <si>
    <t>Какао  со сгущеном молоке</t>
  </si>
  <si>
    <t>Овощи  консервированые ( огурцы, помидоры)</t>
  </si>
  <si>
    <t>Суп молочныйс пшеном</t>
  </si>
  <si>
    <t>Винегрет</t>
  </si>
  <si>
    <t>Суп молочный пшенный</t>
  </si>
  <si>
    <t>54-21нг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</si>
</sst>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1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7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0" borderId="1" xfId="0" applyFont="1" applyBorder="1"/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4" borderId="1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4" fillId="4" borderId="1" xfId="0" applyFont="1" applyFill="1" applyBorder="1"/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5" borderId="0" xfId="0" applyFill="1"/>
    <xf numFmtId="0" fontId="3" fillId="5" borderId="1" xfId="0" applyFont="1" applyFill="1" applyBorder="1"/>
    <xf numFmtId="0" fontId="5" fillId="5" borderId="1" xfId="0" applyFont="1" applyFill="1" applyBorder="1"/>
    <xf numFmtId="0" fontId="6" fillId="2" borderId="1" xfId="0" applyFont="1" applyFill="1" applyBorder="1"/>
    <xf numFmtId="0" fontId="3" fillId="5" borderId="0" xfId="0" applyFont="1" applyFill="1" applyAlignment="1">
      <alignment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9" fillId="5" borderId="1" xfId="0" applyFont="1" applyFill="1" applyBorder="1" applyAlignment="1">
      <alignment horizontal="left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76"/>
  <sheetViews>
    <sheetView tabSelected="1" view="pageBreakPreview" zoomScale="89" zoomScaleSheetLayoutView="89" workbookViewId="0">
      <selection activeCell="B270" sqref="B270"/>
    </sheetView>
  </sheetViews>
  <sheetFormatPr defaultRowHeight="14.4"/>
  <cols>
    <col min="1" max="1" width="22.77734375" customWidth="1"/>
    <col min="2" max="2" width="54.77734375" customWidth="1"/>
    <col min="3" max="3" width="14.44140625" customWidth="1"/>
    <col min="4" max="4" width="11.6640625" customWidth="1"/>
    <col min="5" max="5" width="12.5546875" customWidth="1"/>
    <col min="6" max="6" width="11.5546875" customWidth="1"/>
    <col min="7" max="7" width="13.21875" customWidth="1"/>
    <col min="8" max="8" width="16.5546875" customWidth="1"/>
    <col min="9" max="9" width="5" customWidth="1"/>
  </cols>
  <sheetData>
    <row r="2" spans="1:9" ht="28.8" customHeight="1">
      <c r="A2" s="60" t="s">
        <v>0</v>
      </c>
      <c r="B2" s="60" t="s">
        <v>1</v>
      </c>
      <c r="C2" s="58" t="s">
        <v>2</v>
      </c>
      <c r="D2" s="62" t="s">
        <v>3</v>
      </c>
      <c r="E2" s="63"/>
      <c r="F2" s="64"/>
      <c r="G2" s="58" t="s">
        <v>7</v>
      </c>
      <c r="H2" s="58" t="s">
        <v>8</v>
      </c>
      <c r="I2" s="4"/>
    </row>
    <row r="3" spans="1:9" ht="35.4">
      <c r="A3" s="61"/>
      <c r="B3" s="61"/>
      <c r="C3" s="59"/>
      <c r="D3" s="5" t="s">
        <v>4</v>
      </c>
      <c r="E3" s="5" t="s">
        <v>5</v>
      </c>
      <c r="F3" s="5" t="s">
        <v>6</v>
      </c>
      <c r="G3" s="59"/>
      <c r="H3" s="59"/>
      <c r="I3" s="4"/>
    </row>
    <row r="4" spans="1:9" ht="18">
      <c r="A4" s="46" t="s">
        <v>9</v>
      </c>
      <c r="B4" s="33"/>
      <c r="C4" s="33"/>
      <c r="D4" s="33"/>
      <c r="E4" s="33"/>
      <c r="F4" s="33"/>
      <c r="G4" s="33"/>
      <c r="H4" s="33"/>
      <c r="I4" s="4"/>
    </row>
    <row r="5" spans="1:9" ht="18">
      <c r="A5" s="6" t="s">
        <v>10</v>
      </c>
      <c r="B5" s="8" t="s">
        <v>11</v>
      </c>
      <c r="C5" s="8">
        <v>100</v>
      </c>
      <c r="D5" s="8">
        <v>6.3</v>
      </c>
      <c r="E5" s="8">
        <v>5.4</v>
      </c>
      <c r="F5" s="8">
        <v>22.9</v>
      </c>
      <c r="G5" s="8">
        <v>166.2</v>
      </c>
      <c r="H5" s="8" t="s">
        <v>95</v>
      </c>
      <c r="I5" s="4"/>
    </row>
    <row r="6" spans="1:9" ht="18">
      <c r="A6" s="7"/>
      <c r="B6" s="9" t="s">
        <v>13</v>
      </c>
      <c r="C6" s="9">
        <v>40</v>
      </c>
      <c r="D6" s="9">
        <v>5.08</v>
      </c>
      <c r="E6" s="9">
        <v>4.5999999999999996</v>
      </c>
      <c r="F6" s="9">
        <v>0.28000000000000003</v>
      </c>
      <c r="G6" s="9">
        <v>62.8</v>
      </c>
      <c r="H6" s="9">
        <v>227</v>
      </c>
      <c r="I6" s="4"/>
    </row>
    <row r="7" spans="1:9" ht="18">
      <c r="A7" s="7"/>
      <c r="B7" s="9" t="s">
        <v>46</v>
      </c>
      <c r="C7" s="9">
        <v>40</v>
      </c>
      <c r="D7" s="9">
        <v>3.04</v>
      </c>
      <c r="E7" s="9">
        <v>0.32</v>
      </c>
      <c r="F7" s="9">
        <v>19.68</v>
      </c>
      <c r="G7" s="9">
        <v>94</v>
      </c>
      <c r="H7" s="9">
        <v>114</v>
      </c>
      <c r="I7" s="4"/>
    </row>
    <row r="8" spans="1:9" ht="17.399999999999999" customHeight="1">
      <c r="A8" s="7"/>
      <c r="B8" s="10" t="s">
        <v>12</v>
      </c>
      <c r="C8" s="9">
        <v>150</v>
      </c>
      <c r="D8" s="9">
        <v>2.1</v>
      </c>
      <c r="E8" s="9">
        <v>0.06</v>
      </c>
      <c r="F8" s="9">
        <v>15.96</v>
      </c>
      <c r="G8" s="9">
        <v>72.739999999999995</v>
      </c>
      <c r="H8" s="9">
        <v>415</v>
      </c>
      <c r="I8" s="4"/>
    </row>
    <row r="9" spans="1:9" ht="18" hidden="1">
      <c r="A9" s="7"/>
      <c r="B9" s="10" t="s">
        <v>12</v>
      </c>
      <c r="C9" s="9">
        <v>150</v>
      </c>
      <c r="D9" s="9">
        <v>2.1</v>
      </c>
      <c r="E9" s="9">
        <v>0.06</v>
      </c>
      <c r="F9" s="9">
        <v>15.96</v>
      </c>
      <c r="G9" s="9">
        <v>72.739999999999995</v>
      </c>
      <c r="H9" s="9">
        <v>415</v>
      </c>
      <c r="I9" s="4"/>
    </row>
    <row r="10" spans="1:9" ht="17.399999999999999" customHeight="1">
      <c r="A10" s="7"/>
      <c r="B10" s="10"/>
      <c r="C10" s="9"/>
      <c r="D10" s="9"/>
      <c r="E10" s="9"/>
      <c r="F10" s="9"/>
      <c r="G10" s="9"/>
      <c r="H10" s="9"/>
      <c r="I10" s="4"/>
    </row>
    <row r="11" spans="1:9" ht="17.399999999999999" customHeight="1">
      <c r="A11" s="51" t="s">
        <v>14</v>
      </c>
      <c r="B11" s="52"/>
      <c r="C11" s="53">
        <v>350</v>
      </c>
      <c r="D11" s="53">
        <v>16.52</v>
      </c>
      <c r="E11" s="53">
        <v>10.38</v>
      </c>
      <c r="F11" s="53">
        <f>F5+F6+F7+F8</f>
        <v>58.82</v>
      </c>
      <c r="G11" s="53">
        <f>G5+G6+G7+G8</f>
        <v>395.74</v>
      </c>
      <c r="H11" s="54"/>
      <c r="I11" s="4"/>
    </row>
    <row r="12" spans="1:9" ht="28.2" customHeight="1">
      <c r="A12" s="6" t="s">
        <v>27</v>
      </c>
      <c r="B12" s="10"/>
      <c r="C12" s="9"/>
      <c r="D12" s="9"/>
      <c r="E12" s="9"/>
      <c r="F12" s="9"/>
      <c r="G12" s="9"/>
      <c r="H12" s="9"/>
      <c r="I12" s="4"/>
    </row>
    <row r="13" spans="1:9" ht="16.8" customHeight="1">
      <c r="A13" s="6"/>
      <c r="B13" s="9" t="s">
        <v>48</v>
      </c>
      <c r="C13" s="9">
        <v>100</v>
      </c>
      <c r="D13" s="9">
        <v>5</v>
      </c>
      <c r="E13" s="9">
        <v>0.1</v>
      </c>
      <c r="F13" s="9">
        <v>10.1</v>
      </c>
      <c r="G13" s="9">
        <v>46</v>
      </c>
      <c r="H13" s="9">
        <v>537</v>
      </c>
      <c r="I13" s="4"/>
    </row>
    <row r="14" spans="1:9" ht="27" customHeight="1">
      <c r="A14" s="51" t="s">
        <v>49</v>
      </c>
      <c r="B14" s="54"/>
      <c r="C14" s="53">
        <f>SUM(C13:C13)</f>
        <v>100</v>
      </c>
      <c r="D14" s="53">
        <f>SUM(D13:D13)</f>
        <v>5</v>
      </c>
      <c r="E14" s="53">
        <f>SUM(E13:E13)</f>
        <v>0.1</v>
      </c>
      <c r="F14" s="53">
        <f>SUM(F13:F13)</f>
        <v>10.1</v>
      </c>
      <c r="G14" s="53">
        <f>SUM(G13:G13)</f>
        <v>46</v>
      </c>
      <c r="H14" s="54"/>
      <c r="I14" s="12"/>
    </row>
    <row r="15" spans="1:9" ht="18">
      <c r="A15" s="6" t="s">
        <v>17</v>
      </c>
      <c r="B15" s="7"/>
      <c r="C15" s="7"/>
      <c r="D15" s="7"/>
      <c r="E15" s="7"/>
      <c r="F15" s="7"/>
      <c r="G15" s="7"/>
      <c r="H15" s="7"/>
      <c r="I15" s="12"/>
    </row>
    <row r="16" spans="1:9" ht="18.600000000000001" thickBot="1">
      <c r="A16" s="7"/>
      <c r="B16" s="7" t="s">
        <v>64</v>
      </c>
      <c r="C16" s="9">
        <v>150</v>
      </c>
      <c r="D16" s="9">
        <v>1.22</v>
      </c>
      <c r="E16" s="9">
        <v>3.16</v>
      </c>
      <c r="F16" s="9">
        <v>9.75</v>
      </c>
      <c r="G16" s="9">
        <v>73.069999999999993</v>
      </c>
      <c r="H16" s="9">
        <v>139</v>
      </c>
      <c r="I16" s="12"/>
    </row>
    <row r="17" spans="1:9" ht="18.600000000000001" thickBot="1">
      <c r="A17" s="7"/>
      <c r="B17" s="7" t="s">
        <v>118</v>
      </c>
      <c r="C17" s="9">
        <v>165</v>
      </c>
      <c r="D17" s="35">
        <v>14</v>
      </c>
      <c r="E17" s="36">
        <v>13.8</v>
      </c>
      <c r="F17" s="36">
        <v>10</v>
      </c>
      <c r="G17" s="36">
        <v>210</v>
      </c>
      <c r="H17" s="9">
        <v>315</v>
      </c>
      <c r="I17" s="12"/>
    </row>
    <row r="18" spans="1:9" ht="22.2" customHeight="1">
      <c r="A18" s="7"/>
      <c r="B18" s="7" t="s">
        <v>20</v>
      </c>
      <c r="C18" s="9">
        <v>30</v>
      </c>
      <c r="D18" s="9">
        <v>1.98</v>
      </c>
      <c r="E18" s="9">
        <v>0.36</v>
      </c>
      <c r="F18" s="9">
        <v>10.02</v>
      </c>
      <c r="G18" s="9">
        <v>52.2</v>
      </c>
      <c r="H18" s="9">
        <v>115</v>
      </c>
      <c r="I18" s="12"/>
    </row>
    <row r="19" spans="1:9" ht="18">
      <c r="A19" s="7"/>
      <c r="B19" s="7" t="s">
        <v>67</v>
      </c>
      <c r="C19" s="9">
        <v>150</v>
      </c>
      <c r="D19" s="9">
        <v>0.12</v>
      </c>
      <c r="E19" s="9">
        <v>0.12</v>
      </c>
      <c r="F19" s="9">
        <v>17.91</v>
      </c>
      <c r="G19" s="9">
        <v>73.95</v>
      </c>
      <c r="H19" s="9">
        <v>390</v>
      </c>
      <c r="I19" s="12"/>
    </row>
    <row r="20" spans="1:9" ht="22.2" customHeight="1">
      <c r="A20" s="7"/>
      <c r="B20" s="7"/>
      <c r="C20" s="9"/>
      <c r="D20" s="9"/>
      <c r="E20" s="9"/>
      <c r="F20" s="9"/>
      <c r="G20" s="9"/>
      <c r="H20" s="9"/>
      <c r="I20" s="14"/>
    </row>
    <row r="21" spans="1:9" ht="22.8" customHeight="1">
      <c r="A21" s="7"/>
      <c r="B21" s="7"/>
      <c r="C21" s="9"/>
      <c r="D21" s="9"/>
      <c r="E21" s="9"/>
      <c r="F21" s="9"/>
      <c r="G21" s="9"/>
      <c r="H21" s="9"/>
      <c r="I21" s="14"/>
    </row>
    <row r="22" spans="1:9" ht="24" customHeight="1">
      <c r="A22" s="51" t="s">
        <v>21</v>
      </c>
      <c r="B22" s="55"/>
      <c r="C22" s="53">
        <f>C16+C17+C18+C19</f>
        <v>495</v>
      </c>
      <c r="D22" s="53">
        <f>D16+D17+D18+D19</f>
        <v>17.32</v>
      </c>
      <c r="E22" s="53">
        <f>E16+E17+E18+E19</f>
        <v>17.440000000000001</v>
      </c>
      <c r="F22" s="53">
        <f>F16+F17+F18+F19</f>
        <v>47.68</v>
      </c>
      <c r="G22" s="53">
        <f>G16+G17+G18+G19</f>
        <v>409.21999999999997</v>
      </c>
      <c r="H22" s="55"/>
      <c r="I22" s="12"/>
    </row>
    <row r="23" spans="1:9" ht="36">
      <c r="A23" s="6" t="s">
        <v>22</v>
      </c>
      <c r="B23" s="15" t="s">
        <v>50</v>
      </c>
      <c r="C23" s="8">
        <v>50</v>
      </c>
      <c r="D23" s="8">
        <v>2.86</v>
      </c>
      <c r="E23" s="8">
        <v>1.3</v>
      </c>
      <c r="F23" s="8">
        <v>30.73</v>
      </c>
      <c r="G23" s="8">
        <v>144.24</v>
      </c>
      <c r="H23" s="9">
        <v>437</v>
      </c>
      <c r="I23" s="12"/>
    </row>
    <row r="24" spans="1:9" ht="22.8" customHeight="1">
      <c r="A24" s="45"/>
      <c r="B24" s="13" t="s">
        <v>42</v>
      </c>
      <c r="C24" s="18">
        <v>150</v>
      </c>
      <c r="D24" s="18">
        <v>2.6</v>
      </c>
      <c r="E24" s="18">
        <v>2.5</v>
      </c>
      <c r="F24" s="18">
        <v>16.7</v>
      </c>
      <c r="G24" s="18">
        <v>100.1</v>
      </c>
      <c r="H24" s="18" t="s">
        <v>98</v>
      </c>
      <c r="I24" s="12"/>
    </row>
    <row r="25" spans="1:9" ht="18">
      <c r="A25" s="51" t="s">
        <v>23</v>
      </c>
      <c r="B25" s="56"/>
      <c r="C25" s="53">
        <f>C23+C24</f>
        <v>200</v>
      </c>
      <c r="D25" s="53">
        <f>D23+D24</f>
        <v>5.46</v>
      </c>
      <c r="E25" s="53">
        <f>SUM(E23:E24)</f>
        <v>3.8</v>
      </c>
      <c r="F25" s="53">
        <f>SUM(F23:F24)</f>
        <v>47.43</v>
      </c>
      <c r="G25" s="53">
        <f>SUM(G23:G24)</f>
        <v>244.34</v>
      </c>
      <c r="H25" s="56"/>
      <c r="I25" s="16"/>
    </row>
    <row r="26" spans="1:9" ht="18">
      <c r="A26" s="47" t="s">
        <v>25</v>
      </c>
      <c r="B26" s="44"/>
      <c r="C26" s="40">
        <f>C11+C14+C22+C25</f>
        <v>1145</v>
      </c>
      <c r="D26" s="40">
        <f>D11+D14+D22+D25</f>
        <v>44.300000000000004</v>
      </c>
      <c r="E26" s="40">
        <f>E11+E14+E22+E25</f>
        <v>31.720000000000002</v>
      </c>
      <c r="F26" s="40">
        <f>F11+F14+F22+F25</f>
        <v>164.03</v>
      </c>
      <c r="G26" s="40">
        <f>G11+G14+G22+G25</f>
        <v>1095.3</v>
      </c>
      <c r="H26" s="41"/>
      <c r="I26" s="4"/>
    </row>
    <row r="27" spans="1:9" ht="18">
      <c r="A27" s="33"/>
      <c r="B27" s="33"/>
      <c r="C27" s="18"/>
      <c r="D27" s="18"/>
      <c r="E27" s="18"/>
      <c r="F27" s="18"/>
      <c r="G27" s="18"/>
      <c r="H27" s="18"/>
      <c r="I27" s="4"/>
    </row>
    <row r="28" spans="1:9" ht="18">
      <c r="A28" s="55" t="s">
        <v>26</v>
      </c>
      <c r="B28" s="33"/>
      <c r="C28" s="18"/>
      <c r="D28" s="18"/>
      <c r="E28" s="18"/>
      <c r="F28" s="18"/>
      <c r="G28" s="18"/>
      <c r="H28" s="18"/>
      <c r="I28" s="4"/>
    </row>
    <row r="29" spans="1:9" ht="18">
      <c r="A29" s="45" t="s">
        <v>10</v>
      </c>
      <c r="B29" s="18"/>
      <c r="C29" s="18"/>
      <c r="D29" s="18"/>
      <c r="E29" s="18"/>
      <c r="F29" s="18"/>
      <c r="G29" s="18"/>
      <c r="H29" s="18"/>
      <c r="I29" s="4"/>
    </row>
    <row r="30" spans="1:9" ht="18">
      <c r="A30" s="33"/>
      <c r="B30" s="18" t="s">
        <v>93</v>
      </c>
      <c r="C30" s="18">
        <v>150</v>
      </c>
      <c r="D30" s="18">
        <v>4</v>
      </c>
      <c r="E30" s="18">
        <v>4.3</v>
      </c>
      <c r="F30" s="18">
        <v>19</v>
      </c>
      <c r="G30" s="18">
        <v>130.69999999999999</v>
      </c>
      <c r="H30" s="18" t="s">
        <v>94</v>
      </c>
      <c r="I30" s="4"/>
    </row>
    <row r="31" spans="1:9" ht="18">
      <c r="A31" s="7"/>
      <c r="B31" s="9" t="s">
        <v>13</v>
      </c>
      <c r="C31" s="9">
        <v>40</v>
      </c>
      <c r="D31" s="9">
        <v>5.08</v>
      </c>
      <c r="E31" s="9">
        <v>4.5999999999999996</v>
      </c>
      <c r="F31" s="9">
        <v>0.28000000000000003</v>
      </c>
      <c r="G31" s="9">
        <v>62.8</v>
      </c>
      <c r="H31" s="9">
        <v>227</v>
      </c>
      <c r="I31" s="4"/>
    </row>
    <row r="32" spans="1:9" ht="18">
      <c r="A32" s="7"/>
      <c r="B32" s="9" t="s">
        <v>46</v>
      </c>
      <c r="C32" s="9">
        <v>40</v>
      </c>
      <c r="D32" s="9">
        <v>3.04</v>
      </c>
      <c r="E32" s="9">
        <v>0.32</v>
      </c>
      <c r="F32" s="9">
        <v>19.68</v>
      </c>
      <c r="G32" s="9">
        <v>94</v>
      </c>
      <c r="H32" s="9">
        <v>114</v>
      </c>
      <c r="I32" s="4"/>
    </row>
    <row r="33" spans="1:15" ht="18">
      <c r="A33" s="20"/>
      <c r="B33" s="9" t="s">
        <v>47</v>
      </c>
      <c r="C33" s="9">
        <v>5</v>
      </c>
      <c r="D33" s="9">
        <v>0.04</v>
      </c>
      <c r="E33" s="9">
        <v>3.62</v>
      </c>
      <c r="F33" s="9">
        <v>0.06</v>
      </c>
      <c r="G33" s="9">
        <v>33.049999999999997</v>
      </c>
      <c r="H33" s="9">
        <v>6</v>
      </c>
      <c r="I33" s="4"/>
    </row>
    <row r="34" spans="1:15" ht="18">
      <c r="A34" s="20"/>
      <c r="B34" s="7" t="s">
        <v>24</v>
      </c>
      <c r="C34" s="9">
        <v>150</v>
      </c>
      <c r="D34" s="9">
        <v>0.04</v>
      </c>
      <c r="E34" s="9">
        <v>0.01</v>
      </c>
      <c r="F34" s="9">
        <v>6.99</v>
      </c>
      <c r="G34" s="9">
        <v>28.21</v>
      </c>
      <c r="H34" s="9">
        <v>411</v>
      </c>
      <c r="I34" s="4"/>
    </row>
    <row r="35" spans="1:15" ht="18">
      <c r="A35" s="51" t="s">
        <v>14</v>
      </c>
      <c r="B35" s="54"/>
      <c r="C35" s="53">
        <f>C30+C31+C32+C33+C34</f>
        <v>385</v>
      </c>
      <c r="D35" s="53">
        <f>D30+D31+D32+D33+D34</f>
        <v>12.2</v>
      </c>
      <c r="E35" s="53">
        <f>E30+E31+E32+E33+E34</f>
        <v>12.85</v>
      </c>
      <c r="F35" s="53">
        <f>F30+F31+F32+F33+F34</f>
        <v>46.010000000000005</v>
      </c>
      <c r="G35" s="53">
        <f>G30+G31+G32+G33+G34</f>
        <v>348.76</v>
      </c>
      <c r="H35" s="54"/>
      <c r="I35" s="4"/>
    </row>
    <row r="36" spans="1:15" ht="18">
      <c r="A36" s="6"/>
      <c r="B36" s="9"/>
      <c r="C36" s="9"/>
      <c r="D36" s="9"/>
      <c r="E36" s="9"/>
      <c r="F36" s="9"/>
      <c r="G36" s="9"/>
      <c r="H36" s="9"/>
      <c r="I36" s="4"/>
    </row>
    <row r="37" spans="1:15" ht="18">
      <c r="A37" s="6" t="s">
        <v>15</v>
      </c>
      <c r="B37" s="9"/>
      <c r="C37" s="9"/>
      <c r="D37" s="9"/>
      <c r="E37" s="9"/>
      <c r="F37" s="9"/>
      <c r="G37" s="9"/>
      <c r="H37" s="9"/>
      <c r="I37" s="4"/>
    </row>
    <row r="38" spans="1:15" ht="18">
      <c r="A38" s="6"/>
      <c r="B38" s="9" t="s">
        <v>28</v>
      </c>
      <c r="C38" s="9">
        <v>100</v>
      </c>
      <c r="D38" s="9">
        <v>0.4</v>
      </c>
      <c r="E38" s="9">
        <v>0.4</v>
      </c>
      <c r="F38" s="9">
        <v>9.8000000000000007</v>
      </c>
      <c r="G38" s="9">
        <v>47</v>
      </c>
      <c r="H38" s="9">
        <v>386</v>
      </c>
      <c r="I38" s="4"/>
    </row>
    <row r="39" spans="1:15" ht="18">
      <c r="A39" s="51" t="s">
        <v>49</v>
      </c>
      <c r="B39" s="54"/>
      <c r="C39" s="53">
        <v>100</v>
      </c>
      <c r="D39" s="53">
        <v>0.4</v>
      </c>
      <c r="E39" s="53">
        <v>0.4</v>
      </c>
      <c r="F39" s="53">
        <v>9.8000000000000007</v>
      </c>
      <c r="G39" s="53">
        <v>47</v>
      </c>
      <c r="H39" s="54"/>
      <c r="I39" s="4"/>
    </row>
    <row r="40" spans="1:15" ht="18">
      <c r="A40" s="6" t="s">
        <v>17</v>
      </c>
      <c r="B40" s="9"/>
      <c r="C40" s="9"/>
      <c r="D40" s="9"/>
      <c r="E40" s="9"/>
      <c r="F40" s="9"/>
      <c r="G40" s="9"/>
      <c r="H40" s="9"/>
      <c r="I40" s="4"/>
    </row>
    <row r="41" spans="1:15" ht="18">
      <c r="A41" s="20"/>
      <c r="B41" s="9" t="s">
        <v>58</v>
      </c>
      <c r="C41" s="9">
        <v>150</v>
      </c>
      <c r="D41" s="9">
        <v>1.01</v>
      </c>
      <c r="E41" s="9">
        <v>2.99</v>
      </c>
      <c r="F41" s="9">
        <v>4.57</v>
      </c>
      <c r="G41" s="9">
        <v>49.3</v>
      </c>
      <c r="H41" s="9">
        <v>147</v>
      </c>
      <c r="I41" s="21"/>
      <c r="J41" s="2"/>
      <c r="K41" s="2"/>
      <c r="L41" s="2"/>
      <c r="M41" s="2"/>
      <c r="N41" s="2"/>
      <c r="O41" s="2"/>
    </row>
    <row r="42" spans="1:15" ht="18">
      <c r="A42" s="20"/>
      <c r="B42" s="9" t="s">
        <v>68</v>
      </c>
      <c r="C42" s="9">
        <v>60</v>
      </c>
      <c r="D42" s="9">
        <v>5.74</v>
      </c>
      <c r="E42" s="9">
        <v>2.89</v>
      </c>
      <c r="F42" s="9">
        <v>1.54</v>
      </c>
      <c r="G42" s="9">
        <v>55.19</v>
      </c>
      <c r="H42" s="9">
        <v>261</v>
      </c>
      <c r="I42" s="21"/>
      <c r="J42" s="2"/>
      <c r="K42" s="2"/>
      <c r="L42" s="2"/>
      <c r="M42" s="2"/>
      <c r="N42" s="2"/>
      <c r="O42" s="2"/>
    </row>
    <row r="43" spans="1:15" ht="18">
      <c r="A43" s="20"/>
      <c r="B43" s="9" t="s">
        <v>69</v>
      </c>
      <c r="C43" s="9">
        <v>70</v>
      </c>
      <c r="D43" s="9">
        <v>5.0999999999999996</v>
      </c>
      <c r="E43" s="9">
        <v>5.2</v>
      </c>
      <c r="F43" s="9">
        <v>28.4</v>
      </c>
      <c r="G43" s="9">
        <v>180.6</v>
      </c>
      <c r="H43" s="9" t="s">
        <v>82</v>
      </c>
      <c r="I43" s="22"/>
      <c r="J43" s="2"/>
      <c r="K43" s="2"/>
      <c r="L43" s="2"/>
      <c r="M43" s="2"/>
      <c r="N43" s="2"/>
      <c r="O43" s="2"/>
    </row>
    <row r="44" spans="1:15" ht="18">
      <c r="A44" s="20"/>
      <c r="B44" s="9" t="s">
        <v>54</v>
      </c>
      <c r="C44" s="9">
        <v>150</v>
      </c>
      <c r="D44" s="9">
        <v>0.4</v>
      </c>
      <c r="E44" s="9">
        <v>0</v>
      </c>
      <c r="F44" s="9">
        <v>14.9</v>
      </c>
      <c r="G44" s="9">
        <v>60.8</v>
      </c>
      <c r="H44" s="9" t="s">
        <v>55</v>
      </c>
      <c r="I44" s="21"/>
      <c r="J44" s="2"/>
      <c r="K44" s="2"/>
      <c r="L44" s="2"/>
      <c r="M44" s="2"/>
      <c r="N44" s="2"/>
      <c r="O44" s="2"/>
    </row>
    <row r="45" spans="1:15" ht="18">
      <c r="A45" s="20"/>
      <c r="B45" s="9" t="s">
        <v>20</v>
      </c>
      <c r="C45" s="9">
        <v>30</v>
      </c>
      <c r="D45" s="9">
        <v>1.98</v>
      </c>
      <c r="E45" s="9">
        <v>0.36</v>
      </c>
      <c r="F45" s="9">
        <v>10.02</v>
      </c>
      <c r="G45" s="9">
        <v>52.2</v>
      </c>
      <c r="H45" s="9">
        <v>115</v>
      </c>
      <c r="I45" s="22"/>
      <c r="J45" s="2"/>
      <c r="K45" s="2"/>
      <c r="L45" s="2"/>
      <c r="M45" s="2"/>
      <c r="N45" s="2"/>
      <c r="O45" s="2"/>
    </row>
    <row r="46" spans="1:15" ht="18">
      <c r="A46" s="51" t="s">
        <v>21</v>
      </c>
      <c r="B46" s="54"/>
      <c r="C46" s="53">
        <f>C41+C42+C43+C44+C45</f>
        <v>460</v>
      </c>
      <c r="D46" s="53">
        <f>D41+D42+D43+D44+D45</f>
        <v>14.23</v>
      </c>
      <c r="E46" s="53">
        <f t="shared" ref="E46:G46" si="0">SUM(E41:E45)</f>
        <v>11.440000000000001</v>
      </c>
      <c r="F46" s="53">
        <f t="shared" si="0"/>
        <v>59.429999999999993</v>
      </c>
      <c r="G46" s="53">
        <f t="shared" si="0"/>
        <v>398.09</v>
      </c>
      <c r="H46" s="54"/>
      <c r="I46" s="23"/>
      <c r="J46" s="2"/>
      <c r="K46" s="2"/>
      <c r="L46" s="2"/>
      <c r="M46" s="2"/>
      <c r="N46" s="2"/>
      <c r="O46" s="2"/>
    </row>
    <row r="47" spans="1:15" ht="18" hidden="1">
      <c r="A47" s="6"/>
      <c r="B47" s="9"/>
      <c r="C47" s="11"/>
      <c r="D47" s="11"/>
      <c r="E47" s="11"/>
      <c r="F47" s="11"/>
      <c r="G47" s="11"/>
      <c r="H47" s="9"/>
      <c r="I47" s="22"/>
      <c r="J47" s="3"/>
      <c r="K47" s="3"/>
      <c r="L47" s="3"/>
      <c r="M47" s="3"/>
      <c r="N47" s="3"/>
      <c r="O47" s="2"/>
    </row>
    <row r="48" spans="1:15" ht="18">
      <c r="A48" s="6" t="s">
        <v>22</v>
      </c>
      <c r="B48" s="9"/>
      <c r="C48" s="11"/>
      <c r="D48" s="11"/>
      <c r="E48" s="11"/>
      <c r="F48" s="11"/>
      <c r="G48" s="11"/>
      <c r="H48" s="9"/>
      <c r="I48" s="22"/>
      <c r="J48" s="3"/>
      <c r="K48" s="3"/>
      <c r="L48" s="3"/>
      <c r="M48" s="3"/>
      <c r="N48" s="3"/>
      <c r="O48" s="2"/>
    </row>
    <row r="49" spans="1:9" ht="18">
      <c r="A49" s="6"/>
      <c r="B49" s="9" t="s">
        <v>29</v>
      </c>
      <c r="C49" s="9">
        <v>50</v>
      </c>
      <c r="D49" s="9">
        <v>8.81</v>
      </c>
      <c r="E49" s="9">
        <v>6.01</v>
      </c>
      <c r="F49" s="9">
        <v>8.68</v>
      </c>
      <c r="G49" s="9">
        <v>127.25</v>
      </c>
      <c r="H49" s="9">
        <v>251</v>
      </c>
      <c r="I49" s="4"/>
    </row>
    <row r="50" spans="1:9" ht="18">
      <c r="A50" s="45"/>
      <c r="B50" s="13" t="s">
        <v>62</v>
      </c>
      <c r="C50" s="18">
        <v>20</v>
      </c>
      <c r="D50" s="18">
        <v>0.31</v>
      </c>
      <c r="E50" s="18">
        <v>2.13</v>
      </c>
      <c r="F50" s="18">
        <v>0.68</v>
      </c>
      <c r="G50" s="18">
        <v>23.06</v>
      </c>
      <c r="H50" s="18">
        <v>451</v>
      </c>
      <c r="I50" s="4"/>
    </row>
    <row r="51" spans="1:9" ht="18">
      <c r="A51" s="45"/>
      <c r="B51" s="18" t="s">
        <v>30</v>
      </c>
      <c r="C51" s="18">
        <v>150</v>
      </c>
      <c r="D51" s="18">
        <v>4.3499999999999996</v>
      </c>
      <c r="E51" s="18">
        <v>3.75</v>
      </c>
      <c r="F51" s="18">
        <v>7.2</v>
      </c>
      <c r="G51" s="18">
        <v>82.53</v>
      </c>
      <c r="H51" s="18">
        <v>534</v>
      </c>
      <c r="I51" s="4"/>
    </row>
    <row r="52" spans="1:9" ht="18">
      <c r="A52" s="51" t="s">
        <v>23</v>
      </c>
      <c r="B52" s="54"/>
      <c r="C52" s="53">
        <f>SUM(C49:C51)</f>
        <v>220</v>
      </c>
      <c r="D52" s="53">
        <f>SUM(D49:D51)</f>
        <v>13.47</v>
      </c>
      <c r="E52" s="53">
        <f>SUM(E49:E51)</f>
        <v>11.89</v>
      </c>
      <c r="F52" s="53">
        <f>SUM(F49:F51)</f>
        <v>16.559999999999999</v>
      </c>
      <c r="G52" s="53">
        <f>SUM(G49:G51)</f>
        <v>232.84</v>
      </c>
      <c r="H52" s="54"/>
      <c r="I52" s="4"/>
    </row>
    <row r="53" spans="1:9" ht="18">
      <c r="A53" s="47" t="s">
        <v>25</v>
      </c>
      <c r="B53" s="41"/>
      <c r="C53" s="40">
        <f>C35+C39+C46+C52</f>
        <v>1165</v>
      </c>
      <c r="D53" s="40">
        <f>D35+D39+D46+D52</f>
        <v>40.299999999999997</v>
      </c>
      <c r="E53" s="40">
        <f>E35+E39+E46+E52</f>
        <v>36.58</v>
      </c>
      <c r="F53" s="40">
        <f>F35+F39+F46+F52</f>
        <v>131.79999999999998</v>
      </c>
      <c r="G53" s="40">
        <f>G35+G39+G46+G52</f>
        <v>1026.6899999999998</v>
      </c>
      <c r="H53" s="41"/>
      <c r="I53" s="4"/>
    </row>
    <row r="54" spans="1:9" ht="18">
      <c r="A54" s="18"/>
      <c r="B54" s="18"/>
      <c r="C54" s="18"/>
      <c r="D54" s="18"/>
      <c r="E54" s="18"/>
      <c r="F54" s="18"/>
      <c r="G54" s="18"/>
      <c r="H54" s="18"/>
      <c r="I54" s="4"/>
    </row>
    <row r="55" spans="1:9" ht="18.600000000000001" thickBot="1">
      <c r="A55" s="43" t="s">
        <v>34</v>
      </c>
      <c r="B55" s="33"/>
      <c r="C55" s="18"/>
      <c r="D55" s="18"/>
      <c r="E55" s="18"/>
      <c r="F55" s="18"/>
      <c r="G55" s="18"/>
      <c r="H55" s="18"/>
      <c r="I55" s="4"/>
    </row>
    <row r="56" spans="1:9" ht="18.600000000000001" thickBot="1">
      <c r="A56" s="6" t="s">
        <v>10</v>
      </c>
      <c r="B56" s="9" t="s">
        <v>70</v>
      </c>
      <c r="C56" s="9">
        <v>150</v>
      </c>
      <c r="D56" s="35">
        <v>4</v>
      </c>
      <c r="E56" s="36">
        <v>4.4000000000000004</v>
      </c>
      <c r="F56" s="36">
        <v>18.100000000000001</v>
      </c>
      <c r="G56" s="36">
        <v>126.7</v>
      </c>
      <c r="H56" s="9" t="s">
        <v>74</v>
      </c>
      <c r="I56" s="4"/>
    </row>
    <row r="57" spans="1:9" ht="18">
      <c r="A57" s="9"/>
      <c r="B57" s="9" t="s">
        <v>46</v>
      </c>
      <c r="C57" s="9">
        <v>40</v>
      </c>
      <c r="D57" s="9">
        <v>3.04</v>
      </c>
      <c r="E57" s="9">
        <v>0.32</v>
      </c>
      <c r="F57" s="9">
        <v>19.68</v>
      </c>
      <c r="G57" s="9">
        <v>94</v>
      </c>
      <c r="H57" s="9">
        <v>114</v>
      </c>
      <c r="I57" s="4"/>
    </row>
    <row r="58" spans="1:9" ht="18">
      <c r="A58" s="9"/>
      <c r="B58" s="9" t="s">
        <v>71</v>
      </c>
      <c r="C58" s="9">
        <v>5</v>
      </c>
      <c r="D58" s="9">
        <v>0.04</v>
      </c>
      <c r="E58" s="9">
        <v>3.62</v>
      </c>
      <c r="F58" s="9">
        <v>0.06</v>
      </c>
      <c r="G58" s="9">
        <v>33.049999999999997</v>
      </c>
      <c r="H58" s="9">
        <v>6</v>
      </c>
      <c r="I58" s="4"/>
    </row>
    <row r="59" spans="1:9" ht="20.399999999999999" customHeight="1">
      <c r="A59" s="9"/>
      <c r="B59" s="7" t="s">
        <v>88</v>
      </c>
      <c r="C59" s="9">
        <v>150</v>
      </c>
      <c r="D59" s="9">
        <v>3.5</v>
      </c>
      <c r="E59" s="9">
        <v>2.7</v>
      </c>
      <c r="F59" s="9">
        <v>9.5</v>
      </c>
      <c r="G59" s="9">
        <v>75.3</v>
      </c>
      <c r="H59" s="9" t="s">
        <v>101</v>
      </c>
      <c r="I59" s="4"/>
    </row>
    <row r="60" spans="1:9" ht="13.2" hidden="1" customHeight="1">
      <c r="A60" s="9"/>
      <c r="B60" s="9"/>
      <c r="C60" s="9"/>
      <c r="D60" s="9"/>
      <c r="E60" s="9"/>
      <c r="F60" s="9"/>
      <c r="G60" s="9"/>
      <c r="H60" s="9"/>
      <c r="I60" s="4"/>
    </row>
    <row r="61" spans="1:9" ht="1.2" hidden="1" customHeight="1">
      <c r="A61" s="9"/>
      <c r="B61" s="9"/>
      <c r="C61" s="9"/>
      <c r="D61" s="9"/>
      <c r="E61" s="9"/>
      <c r="F61" s="9"/>
      <c r="G61" s="9"/>
      <c r="H61" s="9"/>
      <c r="I61" s="4"/>
    </row>
    <row r="62" spans="1:9" ht="18" hidden="1">
      <c r="A62" s="9"/>
      <c r="B62" s="10"/>
      <c r="C62" s="9"/>
      <c r="D62" s="9"/>
      <c r="E62" s="9"/>
      <c r="F62" s="9"/>
      <c r="G62" s="9"/>
      <c r="H62" s="9"/>
      <c r="I62" s="4"/>
    </row>
    <row r="63" spans="1:9" ht="18" hidden="1">
      <c r="A63" s="9"/>
      <c r="B63" s="7" t="s">
        <v>72</v>
      </c>
      <c r="C63" s="9">
        <v>150</v>
      </c>
      <c r="D63" s="9">
        <v>2.65</v>
      </c>
      <c r="E63" s="9">
        <v>2.89</v>
      </c>
      <c r="F63" s="9">
        <v>11.22</v>
      </c>
      <c r="G63" s="9">
        <v>82.21</v>
      </c>
      <c r="H63" s="9">
        <v>413</v>
      </c>
      <c r="I63" s="4"/>
    </row>
    <row r="64" spans="1:9" ht="18">
      <c r="A64" s="9"/>
      <c r="B64" s="7" t="s">
        <v>73</v>
      </c>
      <c r="C64" s="9">
        <v>3</v>
      </c>
      <c r="D64" s="9">
        <v>0.7</v>
      </c>
      <c r="E64" s="9">
        <v>0.88</v>
      </c>
      <c r="F64" s="9">
        <v>0</v>
      </c>
      <c r="G64" s="9">
        <v>10.92</v>
      </c>
      <c r="H64" s="9">
        <v>7</v>
      </c>
      <c r="I64" s="4"/>
    </row>
    <row r="65" spans="1:9" ht="18">
      <c r="A65" s="51" t="s">
        <v>14</v>
      </c>
      <c r="B65" s="54"/>
      <c r="C65" s="53">
        <f>C56+C57+C58+C59+C64</f>
        <v>348</v>
      </c>
      <c r="D65" s="53">
        <f>D56+D57+D58+D59+D64</f>
        <v>11.28</v>
      </c>
      <c r="E65" s="53">
        <f>E56+E57+E58+E59+E64</f>
        <v>11.92</v>
      </c>
      <c r="F65" s="53">
        <f>F56+F57+F58+F59+F64</f>
        <v>47.34</v>
      </c>
      <c r="G65" s="53">
        <f>G56+G57+G58+G59+G64</f>
        <v>339.97</v>
      </c>
      <c r="H65" s="54"/>
      <c r="I65" s="4"/>
    </row>
    <row r="66" spans="1:9" ht="18">
      <c r="A66" s="6"/>
      <c r="B66" s="9"/>
      <c r="C66" s="9"/>
      <c r="D66" s="9"/>
      <c r="E66" s="9"/>
      <c r="F66" s="9"/>
      <c r="G66" s="9"/>
      <c r="H66" s="9"/>
      <c r="I66" s="4"/>
    </row>
    <row r="67" spans="1:9" ht="18">
      <c r="A67" s="6" t="s">
        <v>27</v>
      </c>
      <c r="B67" s="9"/>
      <c r="C67" s="9"/>
      <c r="D67" s="9"/>
      <c r="E67" s="9"/>
      <c r="F67" s="9"/>
      <c r="G67" s="9"/>
      <c r="H67" s="9"/>
      <c r="I67" s="4"/>
    </row>
    <row r="68" spans="1:9" ht="18">
      <c r="A68" s="6"/>
      <c r="B68" s="9" t="s">
        <v>28</v>
      </c>
      <c r="C68" s="9">
        <v>100</v>
      </c>
      <c r="D68" s="9">
        <v>0.4</v>
      </c>
      <c r="E68" s="9">
        <v>0.4</v>
      </c>
      <c r="F68" s="9">
        <v>9.8000000000000007</v>
      </c>
      <c r="G68" s="9">
        <v>47</v>
      </c>
      <c r="H68" s="9">
        <v>386</v>
      </c>
      <c r="I68" s="4"/>
    </row>
    <row r="69" spans="1:9" ht="18">
      <c r="A69" s="51" t="s">
        <v>51</v>
      </c>
      <c r="B69" s="54"/>
      <c r="C69" s="53">
        <v>100</v>
      </c>
      <c r="D69" s="53">
        <v>0.4</v>
      </c>
      <c r="E69" s="53">
        <v>0.4</v>
      </c>
      <c r="F69" s="53">
        <v>9.8000000000000007</v>
      </c>
      <c r="G69" s="53">
        <v>47</v>
      </c>
      <c r="H69" s="54"/>
      <c r="I69" s="4"/>
    </row>
    <row r="70" spans="1:9" ht="18.600000000000001" thickBot="1">
      <c r="A70" s="6" t="s">
        <v>17</v>
      </c>
      <c r="B70" s="9"/>
      <c r="C70" s="9"/>
      <c r="D70" s="9"/>
      <c r="E70" s="9"/>
      <c r="F70" s="9"/>
      <c r="G70" s="9"/>
      <c r="H70" s="9"/>
      <c r="I70" s="4"/>
    </row>
    <row r="71" spans="1:9" ht="18.600000000000001" thickBot="1">
      <c r="A71" s="9"/>
      <c r="B71" s="7" t="s">
        <v>110</v>
      </c>
      <c r="C71" s="9">
        <v>150</v>
      </c>
      <c r="D71" s="35">
        <v>4.22</v>
      </c>
      <c r="E71" s="36">
        <v>4.12</v>
      </c>
      <c r="F71" s="36">
        <v>13.1</v>
      </c>
      <c r="G71" s="36">
        <v>101.19</v>
      </c>
      <c r="H71" s="9">
        <v>87</v>
      </c>
      <c r="I71" s="4"/>
    </row>
    <row r="72" spans="1:9" ht="18.600000000000001" thickBot="1">
      <c r="A72" s="9"/>
      <c r="B72" s="7" t="s">
        <v>111</v>
      </c>
      <c r="C72" s="9">
        <v>68</v>
      </c>
      <c r="D72" s="35">
        <v>9.4</v>
      </c>
      <c r="E72" s="36">
        <v>2.8</v>
      </c>
      <c r="F72" s="36">
        <v>3.5</v>
      </c>
      <c r="G72" s="36">
        <v>77.7</v>
      </c>
      <c r="H72" s="9">
        <v>311</v>
      </c>
      <c r="I72" s="4"/>
    </row>
    <row r="73" spans="1:9" ht="18">
      <c r="A73" s="9"/>
      <c r="B73" s="7" t="s">
        <v>19</v>
      </c>
      <c r="C73" s="9">
        <v>110</v>
      </c>
      <c r="D73" s="9">
        <v>2.29</v>
      </c>
      <c r="E73" s="9">
        <v>3.55</v>
      </c>
      <c r="F73" s="9">
        <v>10.5</v>
      </c>
      <c r="G73" s="9">
        <v>98.07</v>
      </c>
      <c r="H73" s="9">
        <v>115</v>
      </c>
      <c r="I73" s="4"/>
    </row>
    <row r="74" spans="1:9" ht="18.600000000000001" customHeight="1">
      <c r="A74" s="9"/>
      <c r="B74" s="9" t="s">
        <v>20</v>
      </c>
      <c r="C74" s="9">
        <v>30</v>
      </c>
      <c r="D74" s="9">
        <v>1.98</v>
      </c>
      <c r="E74" s="9">
        <v>0.36</v>
      </c>
      <c r="F74" s="9">
        <v>10.02</v>
      </c>
      <c r="G74" s="9">
        <v>52.2</v>
      </c>
      <c r="H74" s="9">
        <v>115</v>
      </c>
      <c r="I74" s="4"/>
    </row>
    <row r="75" spans="1:9" ht="0.6" hidden="1" customHeight="1">
      <c r="A75" s="9"/>
      <c r="B75" s="9" t="s">
        <v>86</v>
      </c>
      <c r="C75" s="9"/>
      <c r="D75" s="9"/>
      <c r="E75" s="9"/>
      <c r="F75" s="9"/>
      <c r="G75" s="9"/>
      <c r="H75" s="9"/>
      <c r="I75" s="4"/>
    </row>
    <row r="76" spans="1:9" ht="18">
      <c r="A76" s="9"/>
      <c r="B76" s="9" t="s">
        <v>86</v>
      </c>
      <c r="C76" s="9">
        <v>150</v>
      </c>
      <c r="D76" s="9">
        <v>0.3</v>
      </c>
      <c r="E76" s="9">
        <v>0.1</v>
      </c>
      <c r="F76" s="9">
        <v>10.8</v>
      </c>
      <c r="G76" s="9">
        <v>44.8</v>
      </c>
      <c r="H76" s="9" t="s">
        <v>56</v>
      </c>
      <c r="I76" s="4"/>
    </row>
    <row r="77" spans="1:9" ht="18" hidden="1">
      <c r="A77" s="9"/>
      <c r="B77" s="9"/>
      <c r="C77" s="9"/>
      <c r="D77" s="9"/>
      <c r="E77" s="9"/>
      <c r="F77" s="9"/>
      <c r="G77" s="9"/>
      <c r="H77" s="9"/>
      <c r="I77" s="4"/>
    </row>
    <row r="78" spans="1:9" ht="18">
      <c r="A78" s="51" t="s">
        <v>21</v>
      </c>
      <c r="B78" s="54"/>
      <c r="C78" s="53">
        <v>508</v>
      </c>
      <c r="D78" s="53">
        <f>SUM(D71:D77)</f>
        <v>18.190000000000001</v>
      </c>
      <c r="E78" s="53">
        <f>SUM(E71:E77)</f>
        <v>10.929999999999998</v>
      </c>
      <c r="F78" s="53">
        <f>SUM(F71:F77)</f>
        <v>47.92</v>
      </c>
      <c r="G78" s="53">
        <f>SUM(G71:G77)</f>
        <v>373.96</v>
      </c>
      <c r="H78" s="54"/>
      <c r="I78" s="4"/>
    </row>
    <row r="79" spans="1:9" ht="18">
      <c r="A79" s="6" t="s">
        <v>22</v>
      </c>
      <c r="B79" s="9"/>
      <c r="C79" s="11"/>
      <c r="D79" s="11"/>
      <c r="E79" s="11"/>
      <c r="F79" s="11"/>
      <c r="G79" s="11"/>
      <c r="H79" s="9"/>
      <c r="I79" s="4"/>
    </row>
    <row r="80" spans="1:9" ht="18">
      <c r="A80" s="6"/>
      <c r="B80" s="9" t="s">
        <v>32</v>
      </c>
      <c r="C80" s="9">
        <v>80</v>
      </c>
      <c r="D80" s="9">
        <v>11.36</v>
      </c>
      <c r="E80" s="9">
        <v>8.6</v>
      </c>
      <c r="F80" s="9">
        <v>10.89</v>
      </c>
      <c r="G80" s="9">
        <v>165.63</v>
      </c>
      <c r="H80" s="9">
        <v>331</v>
      </c>
      <c r="I80" s="4"/>
    </row>
    <row r="81" spans="1:9" ht="18">
      <c r="A81" s="6"/>
      <c r="B81" s="10" t="s">
        <v>62</v>
      </c>
      <c r="C81" s="9">
        <v>20</v>
      </c>
      <c r="D81" s="9">
        <v>0.31</v>
      </c>
      <c r="E81" s="9">
        <v>2.13</v>
      </c>
      <c r="F81" s="9">
        <v>0.68</v>
      </c>
      <c r="G81" s="9">
        <v>23.06</v>
      </c>
      <c r="H81" s="9">
        <v>451</v>
      </c>
      <c r="I81" s="4"/>
    </row>
    <row r="82" spans="1:9" ht="18">
      <c r="A82" s="45"/>
      <c r="B82" s="18" t="s">
        <v>45</v>
      </c>
      <c r="C82" s="18">
        <v>155</v>
      </c>
      <c r="D82" s="18">
        <v>4.3499999999999996</v>
      </c>
      <c r="E82" s="18">
        <v>4.8</v>
      </c>
      <c r="F82" s="18">
        <v>6</v>
      </c>
      <c r="G82" s="18">
        <v>88.5</v>
      </c>
      <c r="H82" s="18">
        <v>420</v>
      </c>
      <c r="I82" s="4"/>
    </row>
    <row r="83" spans="1:9" ht="18">
      <c r="A83" s="51" t="s">
        <v>23</v>
      </c>
      <c r="B83" s="54"/>
      <c r="C83" s="53">
        <f>SUM(C80:C82)</f>
        <v>255</v>
      </c>
      <c r="D83" s="53">
        <f>SUM(D80:D82)</f>
        <v>16.02</v>
      </c>
      <c r="E83" s="53">
        <f>SUM(E80:E82)</f>
        <v>15.530000000000001</v>
      </c>
      <c r="F83" s="53">
        <f>SUM(F80:F82)</f>
        <v>17.57</v>
      </c>
      <c r="G83" s="53">
        <f>SUM(G80:G82)</f>
        <v>277.19</v>
      </c>
      <c r="H83" s="54"/>
      <c r="I83" s="4"/>
    </row>
    <row r="84" spans="1:9" ht="18">
      <c r="A84" s="48" t="s">
        <v>25</v>
      </c>
      <c r="B84" s="41"/>
      <c r="C84" s="40">
        <f>C65+C69+C78+C83</f>
        <v>1211</v>
      </c>
      <c r="D84" s="40">
        <f>D65+D69+D78+D83</f>
        <v>45.89</v>
      </c>
      <c r="E84" s="40">
        <f>E65+E69+E78+E83</f>
        <v>38.78</v>
      </c>
      <c r="F84" s="40">
        <f>F65+F69+F78+F83</f>
        <v>122.63</v>
      </c>
      <c r="G84" s="40">
        <f>G65+G69+G78+G83</f>
        <v>1038.1200000000001</v>
      </c>
      <c r="H84" s="41"/>
      <c r="I84" s="4"/>
    </row>
    <row r="85" spans="1:9" ht="18">
      <c r="A85" s="18"/>
      <c r="B85" s="18"/>
      <c r="C85" s="18"/>
      <c r="D85" s="18"/>
      <c r="E85" s="18"/>
      <c r="F85" s="18"/>
      <c r="G85" s="18"/>
      <c r="H85" s="18"/>
      <c r="I85" s="4"/>
    </row>
    <row r="86" spans="1:9" ht="18">
      <c r="A86" s="43" t="s">
        <v>33</v>
      </c>
      <c r="B86" s="33"/>
      <c r="C86" s="18"/>
      <c r="D86" s="18"/>
      <c r="E86" s="18"/>
      <c r="F86" s="18"/>
      <c r="G86" s="18"/>
      <c r="H86" s="18"/>
      <c r="I86" s="4"/>
    </row>
    <row r="87" spans="1:9" ht="18.600000000000001" thickBot="1">
      <c r="A87" s="45" t="s">
        <v>10</v>
      </c>
      <c r="B87" s="18"/>
      <c r="C87" s="18"/>
      <c r="D87" s="18"/>
      <c r="E87" s="18"/>
      <c r="F87" s="18"/>
      <c r="G87" s="18"/>
      <c r="H87" s="18"/>
      <c r="I87" s="4"/>
    </row>
    <row r="88" spans="1:9" ht="18.600000000000001" thickBot="1">
      <c r="A88" s="9"/>
      <c r="B88" s="7" t="s">
        <v>76</v>
      </c>
      <c r="C88" s="9">
        <v>150</v>
      </c>
      <c r="D88" s="35">
        <v>6.63</v>
      </c>
      <c r="E88" s="36">
        <v>7.99</v>
      </c>
      <c r="F88" s="36">
        <v>20.78</v>
      </c>
      <c r="G88" s="36">
        <v>164.37</v>
      </c>
      <c r="H88" s="9" t="s">
        <v>77</v>
      </c>
      <c r="I88" s="4"/>
    </row>
    <row r="89" spans="1:9" ht="18">
      <c r="A89" s="9"/>
      <c r="B89" s="9" t="s">
        <v>13</v>
      </c>
      <c r="C89" s="9">
        <v>40</v>
      </c>
      <c r="D89" s="9">
        <v>5.08</v>
      </c>
      <c r="E89" s="9">
        <v>4.5999999999999996</v>
      </c>
      <c r="F89" s="9">
        <v>0.28000000000000003</v>
      </c>
      <c r="G89" s="9">
        <v>62.8</v>
      </c>
      <c r="H89" s="9">
        <v>227</v>
      </c>
      <c r="I89" s="4"/>
    </row>
    <row r="90" spans="1:9" ht="18">
      <c r="A90" s="9"/>
      <c r="B90" s="9" t="s">
        <v>46</v>
      </c>
      <c r="C90" s="9">
        <v>40</v>
      </c>
      <c r="D90" s="9">
        <v>3.04</v>
      </c>
      <c r="E90" s="9">
        <v>0.32</v>
      </c>
      <c r="F90" s="9">
        <v>19.68</v>
      </c>
      <c r="G90" s="9">
        <v>94</v>
      </c>
      <c r="H90" s="9">
        <v>114</v>
      </c>
      <c r="I90" s="4"/>
    </row>
    <row r="91" spans="1:9" ht="18">
      <c r="A91" s="9"/>
      <c r="B91" s="9" t="s">
        <v>47</v>
      </c>
      <c r="C91" s="9">
        <v>5</v>
      </c>
      <c r="D91" s="9">
        <v>0.04</v>
      </c>
      <c r="E91" s="9">
        <v>3.62</v>
      </c>
      <c r="F91" s="9">
        <v>0.06</v>
      </c>
      <c r="G91" s="9">
        <v>33.049999999999997</v>
      </c>
      <c r="H91" s="9">
        <v>6</v>
      </c>
      <c r="I91" s="4"/>
    </row>
    <row r="92" spans="1:9" ht="18">
      <c r="A92" s="9"/>
      <c r="B92" s="7" t="s">
        <v>24</v>
      </c>
      <c r="C92" s="9">
        <v>150</v>
      </c>
      <c r="D92" s="9">
        <v>0.04</v>
      </c>
      <c r="E92" s="9">
        <v>0.01</v>
      </c>
      <c r="F92" s="9">
        <v>6.99</v>
      </c>
      <c r="G92" s="9">
        <v>28.21</v>
      </c>
      <c r="H92" s="9">
        <v>411</v>
      </c>
      <c r="I92" s="4"/>
    </row>
    <row r="93" spans="1:9" ht="18">
      <c r="A93" s="51" t="s">
        <v>14</v>
      </c>
      <c r="B93" s="54"/>
      <c r="C93" s="53">
        <f>SUM(C88:C92)</f>
        <v>385</v>
      </c>
      <c r="D93" s="53">
        <f>D88+D89+D90+D91+D92</f>
        <v>14.829999999999998</v>
      </c>
      <c r="E93" s="53">
        <f>E88+E89+E90+E91+E92</f>
        <v>16.540000000000003</v>
      </c>
      <c r="F93" s="53">
        <f>F88+F89+F90+F91+F92</f>
        <v>47.790000000000006</v>
      </c>
      <c r="G93" s="53">
        <f>G88+G89+G90+G91+G92</f>
        <v>382.43</v>
      </c>
      <c r="H93" s="54"/>
      <c r="I93" s="4"/>
    </row>
    <row r="94" spans="1:9" ht="18">
      <c r="A94" s="45" t="s">
        <v>15</v>
      </c>
      <c r="B94" s="18"/>
      <c r="C94" s="18"/>
      <c r="D94" s="18"/>
      <c r="E94" s="18"/>
      <c r="F94" s="18"/>
      <c r="G94" s="18"/>
      <c r="H94" s="18"/>
      <c r="I94" s="4"/>
    </row>
    <row r="95" spans="1:9" ht="18">
      <c r="A95" s="9"/>
      <c r="B95" s="9" t="s">
        <v>48</v>
      </c>
      <c r="C95" s="9">
        <v>100</v>
      </c>
      <c r="D95" s="9">
        <v>5</v>
      </c>
      <c r="E95" s="9">
        <v>0.1</v>
      </c>
      <c r="F95" s="9">
        <v>10.1</v>
      </c>
      <c r="G95" s="9">
        <v>46</v>
      </c>
      <c r="H95" s="9">
        <v>537</v>
      </c>
      <c r="I95" s="4"/>
    </row>
    <row r="96" spans="1:9" ht="18">
      <c r="A96" s="51" t="s">
        <v>14</v>
      </c>
      <c r="B96" s="54"/>
      <c r="C96" s="53">
        <v>100</v>
      </c>
      <c r="D96" s="53">
        <v>5</v>
      </c>
      <c r="E96" s="53">
        <v>0.1</v>
      </c>
      <c r="F96" s="53">
        <v>10.1</v>
      </c>
      <c r="G96" s="53">
        <v>46</v>
      </c>
      <c r="H96" s="54"/>
      <c r="I96" s="4"/>
    </row>
    <row r="97" spans="1:9" ht="18">
      <c r="A97" s="6" t="s">
        <v>17</v>
      </c>
      <c r="B97" s="9"/>
      <c r="C97" s="9"/>
      <c r="D97" s="9"/>
      <c r="E97" s="9"/>
      <c r="F97" s="9"/>
      <c r="G97" s="9"/>
      <c r="H97" s="9"/>
      <c r="I97" s="4"/>
    </row>
    <row r="98" spans="1:9" ht="18.600000000000001" thickBot="1">
      <c r="A98" s="9"/>
      <c r="B98" s="9" t="s">
        <v>65</v>
      </c>
      <c r="C98" s="9">
        <v>150</v>
      </c>
      <c r="D98" s="9">
        <v>1.27</v>
      </c>
      <c r="E98" s="9">
        <v>2.74</v>
      </c>
      <c r="F98" s="9">
        <v>7.18</v>
      </c>
      <c r="G98" s="9">
        <v>57.87</v>
      </c>
      <c r="H98" s="9">
        <v>136</v>
      </c>
      <c r="I98" s="4"/>
    </row>
    <row r="99" spans="1:9" ht="18.600000000000001" thickBot="1">
      <c r="A99" s="9"/>
      <c r="B99" s="9" t="s">
        <v>117</v>
      </c>
      <c r="C99" s="9">
        <v>144</v>
      </c>
      <c r="D99" s="35">
        <v>1.9</v>
      </c>
      <c r="E99" s="36">
        <v>6.5</v>
      </c>
      <c r="F99" s="36">
        <v>9.1</v>
      </c>
      <c r="G99" s="36">
        <v>103.8</v>
      </c>
      <c r="H99" s="9" t="s">
        <v>120</v>
      </c>
      <c r="I99" s="4"/>
    </row>
    <row r="100" spans="1:9" ht="18">
      <c r="A100" s="9"/>
      <c r="B100" s="9" t="s">
        <v>54</v>
      </c>
      <c r="C100" s="9">
        <v>150</v>
      </c>
      <c r="D100" s="9">
        <v>0.4</v>
      </c>
      <c r="E100" s="9">
        <v>0</v>
      </c>
      <c r="F100" s="9">
        <v>14.9</v>
      </c>
      <c r="G100" s="9">
        <v>60.8</v>
      </c>
      <c r="H100" s="9" t="s">
        <v>55</v>
      </c>
      <c r="I100" s="4"/>
    </row>
    <row r="101" spans="1:9" ht="18">
      <c r="A101" s="6"/>
      <c r="B101" s="7" t="s">
        <v>20</v>
      </c>
      <c r="C101" s="9">
        <v>30</v>
      </c>
      <c r="D101" s="9">
        <v>1.98</v>
      </c>
      <c r="E101" s="9">
        <v>0.36</v>
      </c>
      <c r="F101" s="9">
        <v>10.02</v>
      </c>
      <c r="G101" s="9">
        <v>52.2</v>
      </c>
      <c r="H101" s="9">
        <v>115</v>
      </c>
      <c r="I101" s="4"/>
    </row>
    <row r="102" spans="1:9" ht="18">
      <c r="A102" s="51" t="s">
        <v>21</v>
      </c>
      <c r="B102" s="56"/>
      <c r="C102" s="53">
        <f t="shared" ref="C102:H102" si="1">SUM(C98:C101)</f>
        <v>474</v>
      </c>
      <c r="D102" s="53">
        <f t="shared" si="1"/>
        <v>5.55</v>
      </c>
      <c r="E102" s="53">
        <f t="shared" si="1"/>
        <v>9.6</v>
      </c>
      <c r="F102" s="53">
        <f t="shared" si="1"/>
        <v>41.2</v>
      </c>
      <c r="G102" s="53">
        <f t="shared" si="1"/>
        <v>274.66999999999996</v>
      </c>
      <c r="H102" s="54">
        <f t="shared" si="1"/>
        <v>251</v>
      </c>
      <c r="I102" s="4"/>
    </row>
    <row r="103" spans="1:9" ht="18">
      <c r="A103" s="6" t="s">
        <v>22</v>
      </c>
      <c r="B103" s="9"/>
      <c r="C103" s="11"/>
      <c r="D103" s="11"/>
      <c r="E103" s="11"/>
      <c r="F103" s="11"/>
      <c r="G103" s="11"/>
      <c r="H103" s="9"/>
      <c r="I103" s="4"/>
    </row>
    <row r="104" spans="1:9" ht="18.600000000000001" thickBot="1">
      <c r="A104" s="6"/>
      <c r="B104" s="9" t="s">
        <v>44</v>
      </c>
      <c r="C104" s="9">
        <v>60</v>
      </c>
      <c r="D104" s="9">
        <v>5.18</v>
      </c>
      <c r="E104" s="9">
        <v>8.01</v>
      </c>
      <c r="F104" s="9">
        <v>1.38</v>
      </c>
      <c r="G104" s="9">
        <v>97.94</v>
      </c>
      <c r="H104" s="9">
        <v>307</v>
      </c>
      <c r="I104" s="4"/>
    </row>
    <row r="105" spans="1:9" ht="18.600000000000001" thickBot="1">
      <c r="A105" s="6"/>
      <c r="B105" s="9" t="s">
        <v>121</v>
      </c>
      <c r="C105" s="9">
        <v>50</v>
      </c>
      <c r="D105" s="35">
        <v>0.5</v>
      </c>
      <c r="E105" s="36">
        <v>3</v>
      </c>
      <c r="F105" s="36">
        <v>1.9</v>
      </c>
      <c r="G105" s="36">
        <v>29</v>
      </c>
      <c r="H105" s="9">
        <v>35</v>
      </c>
      <c r="I105" s="4"/>
    </row>
    <row r="106" spans="1:9" ht="18">
      <c r="A106" s="6"/>
      <c r="B106" s="25" t="s">
        <v>46</v>
      </c>
      <c r="C106" s="9">
        <v>20</v>
      </c>
      <c r="D106" s="9">
        <v>3.04</v>
      </c>
      <c r="E106" s="9">
        <v>0.32</v>
      </c>
      <c r="F106" s="9">
        <v>19.68</v>
      </c>
      <c r="G106" s="9">
        <v>94</v>
      </c>
      <c r="H106" s="9">
        <v>114</v>
      </c>
      <c r="I106" s="4"/>
    </row>
    <row r="107" spans="1:9" ht="18" customHeight="1">
      <c r="A107" s="45"/>
      <c r="B107" s="7" t="s">
        <v>24</v>
      </c>
      <c r="C107" s="9">
        <v>150</v>
      </c>
      <c r="D107" s="9">
        <v>0.04</v>
      </c>
      <c r="E107" s="9">
        <v>0.01</v>
      </c>
      <c r="F107" s="9">
        <v>6.99</v>
      </c>
      <c r="G107" s="9">
        <v>28.21</v>
      </c>
      <c r="H107" s="9">
        <v>411</v>
      </c>
    </row>
    <row r="108" spans="1:9" ht="18">
      <c r="A108" s="45"/>
      <c r="B108" s="28"/>
      <c r="C108" s="34"/>
      <c r="D108" s="34"/>
      <c r="E108" s="34"/>
      <c r="F108" s="34"/>
      <c r="G108" s="34"/>
      <c r="H108" s="28"/>
      <c r="I108" s="4"/>
    </row>
    <row r="109" spans="1:9" ht="18">
      <c r="A109" s="51" t="s">
        <v>23</v>
      </c>
      <c r="B109" s="57"/>
      <c r="C109" s="53">
        <f>C104+C105+C106+C107</f>
        <v>280</v>
      </c>
      <c r="D109" s="53">
        <f>D104+D105+D106+D107</f>
        <v>8.759999999999998</v>
      </c>
      <c r="E109" s="53">
        <f>E104+E105+E106+E107</f>
        <v>11.34</v>
      </c>
      <c r="F109" s="53">
        <f>F104+F105+F106+F107</f>
        <v>29.950000000000003</v>
      </c>
      <c r="G109" s="53">
        <f>G104+G105+G106+G107</f>
        <v>249.15</v>
      </c>
      <c r="H109" s="57"/>
      <c r="I109" s="4"/>
    </row>
    <row r="110" spans="1:9" ht="18">
      <c r="A110" s="48" t="s">
        <v>25</v>
      </c>
      <c r="B110" s="49"/>
      <c r="C110" s="40">
        <f>C93+C96+C102+C109</f>
        <v>1239</v>
      </c>
      <c r="D110" s="40">
        <f>D65+D69+D78+D83</f>
        <v>45.89</v>
      </c>
      <c r="E110" s="40">
        <f>E94+E97+E103+E109</f>
        <v>11.34</v>
      </c>
      <c r="F110" s="40">
        <f>F94+F97+F103+F109</f>
        <v>29.950000000000003</v>
      </c>
      <c r="G110" s="40">
        <f>G94+G97+G103+G109</f>
        <v>249.15</v>
      </c>
      <c r="H110" s="49"/>
      <c r="I110" s="4"/>
    </row>
    <row r="111" spans="1:9" ht="18">
      <c r="A111" s="28"/>
      <c r="B111" s="33"/>
      <c r="C111" s="18"/>
      <c r="D111" s="18"/>
      <c r="E111" s="18"/>
      <c r="F111" s="18"/>
      <c r="G111" s="18"/>
      <c r="H111" s="18"/>
      <c r="I111" s="4"/>
    </row>
    <row r="112" spans="1:9" ht="18">
      <c r="A112" s="43" t="s">
        <v>38</v>
      </c>
      <c r="B112" s="9"/>
      <c r="C112" s="9"/>
      <c r="D112" s="9"/>
      <c r="E112" s="9"/>
      <c r="F112" s="9"/>
      <c r="G112" s="9"/>
      <c r="H112" s="9"/>
      <c r="I112" s="4"/>
    </row>
    <row r="113" spans="1:9" ht="18">
      <c r="A113" s="6" t="s">
        <v>10</v>
      </c>
      <c r="B113" s="9" t="s">
        <v>35</v>
      </c>
      <c r="C113" s="9">
        <v>150</v>
      </c>
      <c r="D113" s="9">
        <v>4.22</v>
      </c>
      <c r="E113" s="9">
        <v>4.49</v>
      </c>
      <c r="F113" s="9">
        <v>14.84</v>
      </c>
      <c r="G113" s="9">
        <v>115.78</v>
      </c>
      <c r="H113" s="9">
        <v>100</v>
      </c>
      <c r="I113" s="4"/>
    </row>
    <row r="114" spans="1:9" ht="18">
      <c r="A114" s="20"/>
      <c r="B114" s="9" t="s">
        <v>46</v>
      </c>
      <c r="C114" s="9">
        <v>40</v>
      </c>
      <c r="D114" s="9">
        <v>3.04</v>
      </c>
      <c r="E114" s="9">
        <v>0.32</v>
      </c>
      <c r="F114" s="9">
        <v>19.68</v>
      </c>
      <c r="G114" s="9">
        <v>94</v>
      </c>
      <c r="H114" s="9">
        <v>114</v>
      </c>
      <c r="I114" s="4"/>
    </row>
    <row r="115" spans="1:9" ht="19.2" customHeight="1">
      <c r="A115" s="20"/>
      <c r="B115" s="9" t="s">
        <v>47</v>
      </c>
      <c r="C115" s="9">
        <v>5</v>
      </c>
      <c r="D115" s="9">
        <v>0.04</v>
      </c>
      <c r="E115" s="9">
        <v>3.62</v>
      </c>
      <c r="F115" s="9">
        <v>0.06</v>
      </c>
      <c r="G115" s="9">
        <v>33.049999999999997</v>
      </c>
      <c r="H115" s="9">
        <v>6</v>
      </c>
      <c r="I115" s="4"/>
    </row>
    <row r="116" spans="1:9" ht="19.2" customHeight="1">
      <c r="A116" s="20"/>
      <c r="B116" s="7" t="s">
        <v>73</v>
      </c>
      <c r="C116" s="9">
        <v>3</v>
      </c>
      <c r="D116" s="9">
        <v>0.7</v>
      </c>
      <c r="E116" s="9">
        <v>0.88</v>
      </c>
      <c r="F116" s="9">
        <v>0</v>
      </c>
      <c r="G116" s="9">
        <v>10.92</v>
      </c>
      <c r="H116" s="9">
        <v>7</v>
      </c>
      <c r="I116" s="4"/>
    </row>
    <row r="117" spans="1:9" ht="21" customHeight="1">
      <c r="A117" s="20"/>
      <c r="B117" s="7" t="s">
        <v>99</v>
      </c>
      <c r="C117" s="9">
        <v>150</v>
      </c>
      <c r="D117" s="9">
        <v>2.9</v>
      </c>
      <c r="E117" s="9">
        <v>2.2000000000000002</v>
      </c>
      <c r="F117" s="9">
        <v>8.5</v>
      </c>
      <c r="G117" s="9">
        <v>64.5</v>
      </c>
      <c r="H117" s="9"/>
      <c r="I117" s="4"/>
    </row>
    <row r="118" spans="1:9" ht="18" hidden="1">
      <c r="A118" s="20"/>
      <c r="B118" s="7" t="s">
        <v>30</v>
      </c>
      <c r="C118" s="9">
        <v>150</v>
      </c>
      <c r="D118" s="9">
        <v>4.3499999999999996</v>
      </c>
      <c r="E118" s="9">
        <v>4.8</v>
      </c>
      <c r="F118" s="9">
        <v>7.05</v>
      </c>
      <c r="G118" s="9">
        <v>90</v>
      </c>
      <c r="H118" s="9">
        <v>419</v>
      </c>
      <c r="I118" s="4"/>
    </row>
    <row r="119" spans="1:9" ht="18">
      <c r="A119" s="47" t="s">
        <v>14</v>
      </c>
      <c r="B119" s="44"/>
      <c r="C119" s="40">
        <f>C113+C114+C115+C116+C117</f>
        <v>348</v>
      </c>
      <c r="D119" s="40">
        <f>D113+D114+D115+D116+D117</f>
        <v>10.9</v>
      </c>
      <c r="E119" s="40">
        <f>E113+E114+E115+E116+E117</f>
        <v>11.510000000000002</v>
      </c>
      <c r="F119" s="40">
        <f>F113+F114+F115+F116+F117</f>
        <v>43.08</v>
      </c>
      <c r="G119" s="40">
        <f>G113+G114+G115+G116+G117</f>
        <v>318.25</v>
      </c>
      <c r="H119" s="41"/>
      <c r="I119" s="4"/>
    </row>
    <row r="120" spans="1:9" ht="18">
      <c r="A120" s="6"/>
      <c r="B120" s="9"/>
      <c r="C120" s="9"/>
      <c r="D120" s="9"/>
      <c r="E120" s="9"/>
      <c r="F120" s="9"/>
      <c r="G120" s="9"/>
      <c r="H120" s="9"/>
      <c r="I120" s="4"/>
    </row>
    <row r="121" spans="1:9" ht="18">
      <c r="A121" s="6" t="s">
        <v>15</v>
      </c>
      <c r="B121" s="9" t="s">
        <v>28</v>
      </c>
      <c r="C121" s="9">
        <v>100</v>
      </c>
      <c r="D121" s="9">
        <v>0.4</v>
      </c>
      <c r="E121" s="9">
        <v>0.4</v>
      </c>
      <c r="F121" s="9">
        <v>9.8000000000000007</v>
      </c>
      <c r="G121" s="9">
        <v>47</v>
      </c>
      <c r="H121" s="9">
        <v>386</v>
      </c>
      <c r="I121" s="4"/>
    </row>
    <row r="122" spans="1:9" ht="18">
      <c r="A122" s="47" t="s">
        <v>14</v>
      </c>
      <c r="B122" s="41"/>
      <c r="C122" s="40">
        <v>100</v>
      </c>
      <c r="D122" s="40">
        <v>0.4</v>
      </c>
      <c r="E122" s="40">
        <v>0.4</v>
      </c>
      <c r="F122" s="40">
        <v>9.8000000000000007</v>
      </c>
      <c r="G122" s="40">
        <v>47</v>
      </c>
      <c r="H122" s="41"/>
      <c r="I122" s="4"/>
    </row>
    <row r="123" spans="1:9" ht="18.600000000000001" thickBot="1">
      <c r="A123" s="6"/>
      <c r="B123" s="20"/>
      <c r="C123" s="20"/>
      <c r="D123" s="20"/>
      <c r="E123" s="20"/>
      <c r="F123" s="20"/>
      <c r="G123" s="20"/>
      <c r="H123" s="20"/>
      <c r="I123" s="4"/>
    </row>
    <row r="124" spans="1:9" ht="18.600000000000001" thickBot="1">
      <c r="A124" s="6" t="s">
        <v>17</v>
      </c>
      <c r="B124" s="7" t="s">
        <v>105</v>
      </c>
      <c r="C124" s="9">
        <v>150</v>
      </c>
      <c r="D124" s="35">
        <v>8.1999999999999993</v>
      </c>
      <c r="E124" s="36">
        <v>2.8</v>
      </c>
      <c r="F124" s="36">
        <v>11.1</v>
      </c>
      <c r="G124" s="36">
        <v>103.6</v>
      </c>
      <c r="H124" s="9" t="s">
        <v>102</v>
      </c>
      <c r="I124" s="4"/>
    </row>
    <row r="125" spans="1:9" ht="18">
      <c r="A125" s="20"/>
      <c r="B125" s="7" t="s">
        <v>37</v>
      </c>
      <c r="C125" s="9">
        <v>150</v>
      </c>
      <c r="D125" s="9">
        <v>11.37</v>
      </c>
      <c r="E125" s="9">
        <v>11.18</v>
      </c>
      <c r="F125" s="9">
        <v>29.57</v>
      </c>
      <c r="G125" s="9">
        <v>263.16000000000003</v>
      </c>
      <c r="H125" s="9">
        <v>124</v>
      </c>
      <c r="I125" s="4"/>
    </row>
    <row r="126" spans="1:9" ht="17.55" customHeight="1" thickBot="1">
      <c r="A126" s="20"/>
      <c r="B126" s="7" t="s">
        <v>53</v>
      </c>
      <c r="C126" s="9">
        <v>50</v>
      </c>
      <c r="D126" s="9">
        <v>1.19</v>
      </c>
      <c r="E126" s="9">
        <v>3.57</v>
      </c>
      <c r="F126" s="9">
        <v>5.22</v>
      </c>
      <c r="G126" s="9">
        <v>57.65</v>
      </c>
      <c r="H126" s="9">
        <v>115</v>
      </c>
      <c r="I126" s="4"/>
    </row>
    <row r="127" spans="1:9" ht="17.55" customHeight="1" thickBot="1">
      <c r="A127" s="20"/>
      <c r="B127" s="7" t="s">
        <v>116</v>
      </c>
      <c r="C127" s="9">
        <v>150</v>
      </c>
      <c r="D127" s="35">
        <v>0.23</v>
      </c>
      <c r="E127" s="36">
        <v>0.01</v>
      </c>
      <c r="F127" s="36">
        <v>35.270000000000003</v>
      </c>
      <c r="G127" s="36">
        <v>142.19999999999999</v>
      </c>
      <c r="H127" s="9">
        <v>397</v>
      </c>
      <c r="I127" s="4"/>
    </row>
    <row r="128" spans="1:9" ht="18">
      <c r="A128" s="20"/>
      <c r="B128" s="7" t="s">
        <v>20</v>
      </c>
      <c r="C128" s="9">
        <v>30</v>
      </c>
      <c r="D128" s="9">
        <v>1.98</v>
      </c>
      <c r="E128" s="9">
        <v>0.36</v>
      </c>
      <c r="F128" s="9">
        <v>10.02</v>
      </c>
      <c r="G128" s="9">
        <v>52.2</v>
      </c>
      <c r="H128" s="9">
        <v>115</v>
      </c>
      <c r="I128" s="4"/>
    </row>
    <row r="129" spans="1:9" ht="18">
      <c r="A129" s="20"/>
      <c r="B129" s="9"/>
      <c r="C129" s="9"/>
      <c r="D129" s="9"/>
      <c r="E129" s="9"/>
      <c r="F129" s="9"/>
      <c r="G129" s="9"/>
      <c r="H129" s="9"/>
      <c r="I129" s="4"/>
    </row>
    <row r="130" spans="1:9" ht="18">
      <c r="A130" s="47" t="s">
        <v>21</v>
      </c>
      <c r="B130" s="44"/>
      <c r="C130" s="40">
        <f>C124+C125+C126+C127+C128+C129</f>
        <v>530</v>
      </c>
      <c r="D130" s="40">
        <f>D124+D125+D126+D127+D128+D129</f>
        <v>22.970000000000002</v>
      </c>
      <c r="E130" s="40">
        <f>E124+E125+E126+E127+E128+E129</f>
        <v>17.920000000000002</v>
      </c>
      <c r="F130" s="40">
        <f>F124+F125+F126+F127+F128+F129</f>
        <v>91.179999999999993</v>
      </c>
      <c r="G130" s="40">
        <f>G124+G125+G126+G127+G128+G129</f>
        <v>618.80999999999995</v>
      </c>
      <c r="H130" s="44"/>
      <c r="I130" s="4"/>
    </row>
    <row r="131" spans="1:9" ht="18">
      <c r="A131" s="6"/>
      <c r="B131" s="9"/>
      <c r="C131" s="9"/>
      <c r="D131" s="9"/>
      <c r="E131" s="9"/>
      <c r="F131" s="9"/>
      <c r="G131" s="9"/>
      <c r="H131" s="9"/>
      <c r="I131" s="4"/>
    </row>
    <row r="132" spans="1:9" ht="18.600000000000001" thickBot="1">
      <c r="A132" s="6" t="s">
        <v>22</v>
      </c>
      <c r="B132" s="9"/>
      <c r="C132" s="9"/>
      <c r="D132" s="9"/>
      <c r="E132" s="9"/>
      <c r="F132" s="9"/>
      <c r="G132" s="9"/>
      <c r="H132" s="9"/>
      <c r="I132" s="4"/>
    </row>
    <row r="133" spans="1:9" ht="18.600000000000001" thickBot="1">
      <c r="A133" s="6"/>
      <c r="B133" s="9" t="s">
        <v>75</v>
      </c>
      <c r="C133" s="9">
        <v>50</v>
      </c>
      <c r="D133" s="35">
        <v>4.9000000000000004</v>
      </c>
      <c r="E133" s="36">
        <v>2.7</v>
      </c>
      <c r="F133" s="36">
        <v>32.200000000000003</v>
      </c>
      <c r="G133" s="36">
        <v>172.9</v>
      </c>
      <c r="H133" s="9" t="s">
        <v>81</v>
      </c>
      <c r="I133" s="4"/>
    </row>
    <row r="134" spans="1:9" ht="18">
      <c r="A134" s="6"/>
      <c r="B134" s="7" t="s">
        <v>16</v>
      </c>
      <c r="C134" s="9">
        <v>150</v>
      </c>
      <c r="D134" s="9">
        <v>0.75</v>
      </c>
      <c r="E134" s="9">
        <v>0.15</v>
      </c>
      <c r="F134" s="9">
        <v>15.15</v>
      </c>
      <c r="G134" s="9">
        <v>69</v>
      </c>
      <c r="H134" s="9">
        <v>418</v>
      </c>
      <c r="I134" s="4"/>
    </row>
    <row r="135" spans="1:9" ht="18">
      <c r="A135" s="45"/>
      <c r="B135" s="18"/>
      <c r="C135" s="18"/>
      <c r="D135" s="18"/>
      <c r="E135" s="18"/>
      <c r="F135" s="18"/>
      <c r="G135" s="18"/>
      <c r="H135" s="18"/>
      <c r="I135" s="4"/>
    </row>
    <row r="136" spans="1:9" ht="18">
      <c r="A136" s="47" t="s">
        <v>23</v>
      </c>
      <c r="B136" s="44"/>
      <c r="C136" s="40">
        <f>SUM(C132:C135)</f>
        <v>200</v>
      </c>
      <c r="D136" s="40">
        <f t="shared" ref="D136:G136" si="2">SUM(D132:D135)</f>
        <v>5.65</v>
      </c>
      <c r="E136" s="40">
        <f t="shared" si="2"/>
        <v>2.85</v>
      </c>
      <c r="F136" s="40">
        <f t="shared" si="2"/>
        <v>47.35</v>
      </c>
      <c r="G136" s="40">
        <f t="shared" si="2"/>
        <v>241.9</v>
      </c>
      <c r="H136" s="49"/>
      <c r="I136" s="4"/>
    </row>
    <row r="137" spans="1:9" ht="18">
      <c r="A137" s="48" t="s">
        <v>25</v>
      </c>
      <c r="B137" s="49"/>
      <c r="C137" s="50">
        <f>C119+C122+C130+C136</f>
        <v>1178</v>
      </c>
      <c r="D137" s="50">
        <f>D119+D122+D130+D136</f>
        <v>39.92</v>
      </c>
      <c r="E137" s="50">
        <f>E119+E122+E130+E136</f>
        <v>32.680000000000007</v>
      </c>
      <c r="F137" s="50">
        <f>F119+F122+F130+F136</f>
        <v>191.41</v>
      </c>
      <c r="G137" s="50">
        <f>G119+G122+G130+G136</f>
        <v>1225.96</v>
      </c>
      <c r="H137" s="49"/>
      <c r="I137" s="4"/>
    </row>
    <row r="138" spans="1:9" ht="18">
      <c r="A138" s="27"/>
      <c r="B138" s="28"/>
      <c r="C138" s="29"/>
      <c r="D138" s="29"/>
      <c r="E138" s="29"/>
      <c r="F138" s="29"/>
      <c r="G138" s="29"/>
      <c r="H138" s="28"/>
      <c r="I138" s="4"/>
    </row>
    <row r="139" spans="1:9" ht="18">
      <c r="A139" s="27"/>
      <c r="B139" s="28"/>
      <c r="C139" s="18"/>
      <c r="D139" s="18"/>
      <c r="E139" s="18"/>
      <c r="F139" s="18"/>
      <c r="G139" s="18"/>
      <c r="H139" s="18"/>
      <c r="I139" s="4"/>
    </row>
    <row r="140" spans="1:9" ht="18">
      <c r="A140" s="46" t="s">
        <v>41</v>
      </c>
      <c r="B140" s="33"/>
      <c r="C140" s="18"/>
      <c r="D140" s="18"/>
      <c r="E140" s="18"/>
      <c r="F140" s="18"/>
      <c r="G140" s="18"/>
      <c r="H140" s="18"/>
      <c r="I140" s="4"/>
    </row>
    <row r="141" spans="1:9" ht="18">
      <c r="A141" s="6" t="s">
        <v>10</v>
      </c>
      <c r="B141" s="9"/>
      <c r="C141" s="18"/>
      <c r="D141" s="18"/>
      <c r="E141" s="18"/>
      <c r="F141" s="18"/>
      <c r="G141" s="18"/>
      <c r="H141" s="18"/>
      <c r="I141" s="4"/>
    </row>
    <row r="142" spans="1:9" ht="18">
      <c r="A142" s="20"/>
      <c r="B142" s="30" t="s">
        <v>96</v>
      </c>
      <c r="C142" s="9">
        <v>90</v>
      </c>
      <c r="D142" s="9">
        <v>5.0999999999999996</v>
      </c>
      <c r="E142" s="9">
        <v>5.2</v>
      </c>
      <c r="F142" s="9">
        <v>28.4</v>
      </c>
      <c r="G142" s="9">
        <v>180.6</v>
      </c>
      <c r="H142" s="9" t="s">
        <v>82</v>
      </c>
      <c r="I142" s="4"/>
    </row>
    <row r="143" spans="1:9" ht="18">
      <c r="A143" s="20"/>
      <c r="B143" s="7" t="s">
        <v>36</v>
      </c>
      <c r="C143" s="9">
        <v>30</v>
      </c>
      <c r="D143" s="9">
        <v>0.43</v>
      </c>
      <c r="E143" s="9">
        <v>7.0000000000000007E-2</v>
      </c>
      <c r="F143" s="9">
        <v>3.45</v>
      </c>
      <c r="G143" s="9">
        <v>16.8</v>
      </c>
      <c r="H143" s="9">
        <v>39</v>
      </c>
      <c r="I143" s="4"/>
    </row>
    <row r="144" spans="1:9" ht="18">
      <c r="A144" s="20"/>
      <c r="B144" s="7" t="s">
        <v>13</v>
      </c>
      <c r="C144" s="9">
        <v>40</v>
      </c>
      <c r="D144" s="9">
        <v>5.08</v>
      </c>
      <c r="E144" s="9">
        <v>4.5999999999999996</v>
      </c>
      <c r="F144" s="9">
        <v>0.28000000000000003</v>
      </c>
      <c r="G144" s="9">
        <v>62.8</v>
      </c>
      <c r="H144" s="9">
        <v>227</v>
      </c>
      <c r="I144" s="4"/>
    </row>
    <row r="145" spans="1:9" ht="17.55" customHeight="1">
      <c r="A145" s="20"/>
      <c r="B145" s="9" t="s">
        <v>46</v>
      </c>
      <c r="C145" s="9">
        <v>40</v>
      </c>
      <c r="D145" s="9">
        <v>3.04</v>
      </c>
      <c r="E145" s="9">
        <v>0.32</v>
      </c>
      <c r="F145" s="9">
        <v>19.68</v>
      </c>
      <c r="G145" s="9">
        <v>94</v>
      </c>
      <c r="H145" s="9">
        <v>114</v>
      </c>
      <c r="I145" s="4"/>
    </row>
    <row r="146" spans="1:9" ht="18" hidden="1">
      <c r="A146" s="20"/>
      <c r="B146" s="9"/>
      <c r="C146" s="9"/>
      <c r="D146" s="9"/>
      <c r="E146" s="9"/>
      <c r="F146" s="9"/>
      <c r="G146" s="9"/>
      <c r="H146" s="9"/>
      <c r="I146" s="4"/>
    </row>
    <row r="147" spans="1:9" ht="18">
      <c r="A147" s="20"/>
      <c r="B147" s="7" t="s">
        <v>73</v>
      </c>
      <c r="C147" s="9">
        <v>3</v>
      </c>
      <c r="D147" s="9">
        <v>0.7</v>
      </c>
      <c r="E147" s="9">
        <v>0.88</v>
      </c>
      <c r="F147" s="9">
        <v>0</v>
      </c>
      <c r="G147" s="9">
        <v>10.92</v>
      </c>
      <c r="H147" s="9">
        <v>7</v>
      </c>
      <c r="I147" s="4"/>
    </row>
    <row r="148" spans="1:9" ht="18">
      <c r="A148" s="20"/>
      <c r="B148" s="7" t="s">
        <v>122</v>
      </c>
      <c r="C148" s="9">
        <v>150</v>
      </c>
      <c r="D148" s="9">
        <v>2.6</v>
      </c>
      <c r="E148" s="9">
        <v>2.5</v>
      </c>
      <c r="F148" s="9">
        <v>16.7</v>
      </c>
      <c r="G148" s="9">
        <v>100.1</v>
      </c>
      <c r="H148" s="9">
        <v>415</v>
      </c>
      <c r="I148" s="4"/>
    </row>
    <row r="149" spans="1:9" ht="18">
      <c r="A149" s="47" t="s">
        <v>14</v>
      </c>
      <c r="B149" s="44"/>
      <c r="C149" s="40">
        <f>C142+C143+C144+C145+C147+C148</f>
        <v>353</v>
      </c>
      <c r="D149" s="40">
        <f>D142+D143+D144+D145+D147+D148</f>
        <v>16.95</v>
      </c>
      <c r="E149" s="40">
        <f>E142+E143+E144+E145+E147+E148</f>
        <v>13.570000000000002</v>
      </c>
      <c r="F149" s="40">
        <f>F142+F143+F144+F145+F147+F148</f>
        <v>68.509999999999991</v>
      </c>
      <c r="G149" s="40">
        <f>G142+G143+G144+G145+G147+G148</f>
        <v>465.22</v>
      </c>
      <c r="H149" s="41"/>
      <c r="I149" s="4"/>
    </row>
    <row r="150" spans="1:9" ht="18">
      <c r="A150" s="6" t="s">
        <v>15</v>
      </c>
      <c r="B150" s="9"/>
      <c r="C150" s="9"/>
      <c r="D150" s="9"/>
      <c r="E150" s="9"/>
      <c r="F150" s="9"/>
      <c r="G150" s="9"/>
      <c r="H150" s="32"/>
      <c r="I150" s="4"/>
    </row>
    <row r="151" spans="1:9" ht="39.6">
      <c r="A151" s="9"/>
      <c r="B151" s="9" t="s">
        <v>63</v>
      </c>
      <c r="C151" s="9">
        <v>100</v>
      </c>
      <c r="D151" s="9">
        <v>0.8</v>
      </c>
      <c r="E151" s="9">
        <v>0.2</v>
      </c>
      <c r="F151" s="9">
        <v>7.5</v>
      </c>
      <c r="G151" s="9">
        <v>38</v>
      </c>
      <c r="H151" s="32" t="s">
        <v>59</v>
      </c>
      <c r="I151" s="4"/>
    </row>
    <row r="152" spans="1:9" ht="18">
      <c r="A152" s="47" t="s">
        <v>49</v>
      </c>
      <c r="B152" s="41"/>
      <c r="C152" s="40">
        <f>C151</f>
        <v>100</v>
      </c>
      <c r="D152" s="40">
        <f>D151</f>
        <v>0.8</v>
      </c>
      <c r="E152" s="40">
        <f>E151</f>
        <v>0.2</v>
      </c>
      <c r="F152" s="40">
        <f>F151</f>
        <v>7.5</v>
      </c>
      <c r="G152" s="40">
        <f>G151</f>
        <v>38</v>
      </c>
      <c r="H152" s="41"/>
      <c r="I152" s="4"/>
    </row>
    <row r="153" spans="1:9" ht="18">
      <c r="A153" s="6" t="s">
        <v>17</v>
      </c>
      <c r="B153" s="9" t="s">
        <v>66</v>
      </c>
      <c r="C153" s="9">
        <v>150</v>
      </c>
      <c r="D153" s="9">
        <v>3.4</v>
      </c>
      <c r="E153" s="9">
        <v>2.4</v>
      </c>
      <c r="F153" s="9">
        <v>8.5</v>
      </c>
      <c r="G153" s="9">
        <v>70</v>
      </c>
      <c r="H153" s="9"/>
      <c r="I153" s="4"/>
    </row>
    <row r="154" spans="1:9" ht="18">
      <c r="A154" s="20"/>
      <c r="B154" s="7" t="s">
        <v>18</v>
      </c>
      <c r="C154" s="9">
        <v>60</v>
      </c>
      <c r="D154" s="9">
        <v>10.1</v>
      </c>
      <c r="E154" s="9">
        <v>9.8000000000000007</v>
      </c>
      <c r="F154" s="9">
        <v>2.4</v>
      </c>
      <c r="G154" s="9">
        <v>139.19999999999999</v>
      </c>
      <c r="H154" s="9">
        <v>773</v>
      </c>
      <c r="I154" s="4"/>
    </row>
    <row r="155" spans="1:9" ht="18">
      <c r="A155" s="20"/>
      <c r="B155" s="7" t="s">
        <v>19</v>
      </c>
      <c r="C155" s="9">
        <v>110</v>
      </c>
      <c r="D155" s="9">
        <v>2.29</v>
      </c>
      <c r="E155" s="9">
        <v>3.55</v>
      </c>
      <c r="F155" s="9">
        <v>10.5</v>
      </c>
      <c r="G155" s="9">
        <v>98.07</v>
      </c>
      <c r="H155" s="9">
        <v>339</v>
      </c>
      <c r="I155" s="4"/>
    </row>
    <row r="156" spans="1:9" ht="18">
      <c r="A156" s="20"/>
      <c r="B156" s="9" t="s">
        <v>20</v>
      </c>
      <c r="C156" s="9">
        <v>30</v>
      </c>
      <c r="D156" s="9">
        <v>1.98</v>
      </c>
      <c r="E156" s="9">
        <v>0.36</v>
      </c>
      <c r="F156" s="9">
        <v>10.02</v>
      </c>
      <c r="G156" s="9">
        <v>52.2</v>
      </c>
      <c r="H156" s="9">
        <v>115</v>
      </c>
      <c r="I156" s="4"/>
    </row>
    <row r="157" spans="1:9" ht="16.8" customHeight="1">
      <c r="A157" s="20"/>
      <c r="B157" s="13" t="s">
        <v>123</v>
      </c>
      <c r="C157" s="9">
        <v>40</v>
      </c>
      <c r="D157" s="9">
        <v>0.44</v>
      </c>
      <c r="E157" s="9">
        <v>0.08</v>
      </c>
      <c r="F157" s="9">
        <v>1.52</v>
      </c>
      <c r="G157" s="9">
        <v>10</v>
      </c>
      <c r="H157" s="9">
        <v>112</v>
      </c>
      <c r="I157" s="4"/>
    </row>
    <row r="158" spans="1:9" ht="18" hidden="1">
      <c r="A158" s="20"/>
      <c r="B158" s="9" t="s">
        <v>54</v>
      </c>
      <c r="C158" s="9">
        <v>150</v>
      </c>
      <c r="D158" s="9"/>
      <c r="E158" s="9"/>
      <c r="F158" s="9"/>
      <c r="G158" s="9"/>
      <c r="H158" s="9" t="s">
        <v>55</v>
      </c>
      <c r="I158" s="4"/>
    </row>
    <row r="159" spans="1:9" ht="18">
      <c r="A159" s="20"/>
      <c r="B159" s="9" t="s">
        <v>54</v>
      </c>
      <c r="C159" s="9">
        <v>150</v>
      </c>
      <c r="D159" s="9">
        <v>0.4</v>
      </c>
      <c r="E159" s="9">
        <v>0</v>
      </c>
      <c r="F159" s="9">
        <v>14.9</v>
      </c>
      <c r="G159" s="9">
        <v>60.8</v>
      </c>
      <c r="H159" s="9" t="s">
        <v>55</v>
      </c>
      <c r="I159" s="4"/>
    </row>
    <row r="160" spans="1:9" ht="18">
      <c r="A160" s="47" t="s">
        <v>21</v>
      </c>
      <c r="B160" s="49"/>
      <c r="C160" s="50">
        <f>C153+C154+C155+C156+C157+C159</f>
        <v>540</v>
      </c>
      <c r="D160" s="50">
        <f>D153+D154+D155+D156+D157+D159</f>
        <v>18.61</v>
      </c>
      <c r="E160" s="50">
        <f>E153+E154+E155+E156+E157+E159</f>
        <v>16.189999999999998</v>
      </c>
      <c r="F160" s="50">
        <f>F153+F154+F155+F156+F157+F159</f>
        <v>47.839999999999996</v>
      </c>
      <c r="G160" s="50">
        <f>G153+G154+G155+G156+G157+G159</f>
        <v>430.27</v>
      </c>
      <c r="H160" s="49"/>
      <c r="I160" s="4"/>
    </row>
    <row r="161" spans="1:9" ht="18">
      <c r="A161" s="20"/>
      <c r="B161" s="20"/>
      <c r="C161" s="9"/>
      <c r="D161" s="9"/>
      <c r="E161" s="9"/>
      <c r="F161" s="9"/>
      <c r="G161" s="9"/>
      <c r="H161" s="9"/>
      <c r="I161" s="4"/>
    </row>
    <row r="162" spans="1:9" ht="36">
      <c r="A162" s="6" t="s">
        <v>22</v>
      </c>
      <c r="B162" s="10" t="s">
        <v>40</v>
      </c>
      <c r="C162" s="9">
        <v>50</v>
      </c>
      <c r="D162" s="9">
        <v>2.86</v>
      </c>
      <c r="E162" s="9">
        <v>1.3</v>
      </c>
      <c r="F162" s="9">
        <v>30.73</v>
      </c>
      <c r="G162" s="9">
        <v>144.24</v>
      </c>
      <c r="H162" s="9">
        <v>437</v>
      </c>
      <c r="I162" s="4"/>
    </row>
    <row r="163" spans="1:9" ht="18">
      <c r="A163" s="45"/>
      <c r="B163" s="33" t="s">
        <v>24</v>
      </c>
      <c r="C163" s="18">
        <v>150</v>
      </c>
      <c r="D163" s="18">
        <v>0.04</v>
      </c>
      <c r="E163" s="18">
        <v>0.01</v>
      </c>
      <c r="F163" s="18">
        <v>6.99</v>
      </c>
      <c r="G163" s="18">
        <v>28.21</v>
      </c>
      <c r="H163" s="18">
        <v>411</v>
      </c>
      <c r="I163" s="4"/>
    </row>
    <row r="164" spans="1:9" ht="18">
      <c r="A164" s="47" t="s">
        <v>23</v>
      </c>
      <c r="B164" s="41"/>
      <c r="C164" s="50">
        <f>SUM(C162:C163)</f>
        <v>200</v>
      </c>
      <c r="D164" s="50">
        <f>SUM(D162:D163)</f>
        <v>2.9</v>
      </c>
      <c r="E164" s="50">
        <f>SUM(E162:E163)</f>
        <v>1.31</v>
      </c>
      <c r="F164" s="50">
        <f>SUM(F162:F163)</f>
        <v>37.72</v>
      </c>
      <c r="G164" s="50">
        <f>SUM(G162:G163)</f>
        <v>172.45000000000002</v>
      </c>
      <c r="H164" s="49"/>
      <c r="I164" s="4"/>
    </row>
    <row r="165" spans="1:9" ht="18">
      <c r="A165" s="48" t="s">
        <v>25</v>
      </c>
      <c r="B165" s="49"/>
      <c r="C165" s="40">
        <f>C149+C152+C160+C164</f>
        <v>1193</v>
      </c>
      <c r="D165" s="40">
        <f t="shared" ref="D165:G165" si="3">D149+D152+D160+D164</f>
        <v>39.26</v>
      </c>
      <c r="E165" s="40">
        <f t="shared" si="3"/>
        <v>31.27</v>
      </c>
      <c r="F165" s="40">
        <f t="shared" si="3"/>
        <v>161.57</v>
      </c>
      <c r="G165" s="40">
        <f t="shared" si="3"/>
        <v>1105.94</v>
      </c>
      <c r="H165" s="49"/>
      <c r="I165" s="4"/>
    </row>
    <row r="166" spans="1:9" ht="18">
      <c r="A166" s="28"/>
      <c r="B166" s="28"/>
      <c r="C166" s="18"/>
      <c r="D166" s="18"/>
      <c r="E166" s="18"/>
      <c r="F166" s="18"/>
      <c r="G166" s="18"/>
      <c r="H166" s="18"/>
      <c r="I166" s="4"/>
    </row>
    <row r="167" spans="1:9" ht="18">
      <c r="A167" s="43" t="s">
        <v>26</v>
      </c>
      <c r="B167" s="33"/>
      <c r="C167" s="20"/>
      <c r="D167" s="20"/>
      <c r="E167" s="20"/>
      <c r="F167" s="20"/>
      <c r="G167" s="20"/>
      <c r="H167" s="20"/>
      <c r="I167" s="4"/>
    </row>
    <row r="168" spans="1:9" ht="18">
      <c r="A168" s="6" t="s">
        <v>10</v>
      </c>
      <c r="B168" s="20"/>
      <c r="C168" s="9"/>
      <c r="D168" s="9"/>
      <c r="E168" s="9"/>
      <c r="F168" s="9"/>
      <c r="G168" s="9"/>
      <c r="H168" s="9"/>
      <c r="I168" s="4"/>
    </row>
    <row r="169" spans="1:9" ht="18">
      <c r="A169" s="20"/>
      <c r="B169" s="9" t="s">
        <v>124</v>
      </c>
      <c r="C169" s="9">
        <v>150</v>
      </c>
      <c r="D169" s="9">
        <v>4.17</v>
      </c>
      <c r="E169" s="9">
        <v>6.45</v>
      </c>
      <c r="F169" s="9">
        <v>24.38</v>
      </c>
      <c r="G169" s="9">
        <v>172.69</v>
      </c>
      <c r="H169" s="9">
        <v>274</v>
      </c>
      <c r="I169" s="4"/>
    </row>
    <row r="170" spans="1:9" ht="18">
      <c r="A170" s="20"/>
      <c r="B170" s="9" t="s">
        <v>46</v>
      </c>
      <c r="C170" s="9">
        <v>40</v>
      </c>
      <c r="D170" s="9">
        <v>3.04</v>
      </c>
      <c r="E170" s="9">
        <v>0.32</v>
      </c>
      <c r="F170" s="9">
        <v>19.68</v>
      </c>
      <c r="G170" s="9">
        <v>94</v>
      </c>
      <c r="H170" s="9">
        <v>114</v>
      </c>
      <c r="I170" s="4"/>
    </row>
    <row r="171" spans="1:9" ht="18">
      <c r="A171" s="20"/>
      <c r="B171" s="9" t="s">
        <v>47</v>
      </c>
      <c r="C171" s="9">
        <v>5</v>
      </c>
      <c r="D171" s="9">
        <v>0.04</v>
      </c>
      <c r="E171" s="9">
        <v>3.62</v>
      </c>
      <c r="F171" s="9">
        <v>0.06</v>
      </c>
      <c r="G171" s="9">
        <v>33.049999999999997</v>
      </c>
      <c r="H171" s="9">
        <v>6</v>
      </c>
      <c r="I171" s="4"/>
    </row>
    <row r="172" spans="1:9" ht="18">
      <c r="A172" s="20"/>
      <c r="B172" s="7" t="s">
        <v>39</v>
      </c>
      <c r="C172" s="9">
        <v>3</v>
      </c>
      <c r="D172" s="9">
        <v>0.7</v>
      </c>
      <c r="E172" s="9">
        <v>0.88</v>
      </c>
      <c r="F172" s="9">
        <v>0</v>
      </c>
      <c r="G172" s="9">
        <v>10.92</v>
      </c>
      <c r="H172" s="9">
        <v>7</v>
      </c>
      <c r="I172" s="4"/>
    </row>
    <row r="173" spans="1:9" ht="18">
      <c r="A173" s="20"/>
      <c r="B173" s="10" t="s">
        <v>24</v>
      </c>
      <c r="C173" s="9">
        <v>150</v>
      </c>
      <c r="D173" s="9">
        <v>0.04</v>
      </c>
      <c r="E173" s="9">
        <v>0.01</v>
      </c>
      <c r="F173" s="9">
        <v>6.99</v>
      </c>
      <c r="G173" s="9">
        <v>28.21</v>
      </c>
      <c r="H173" s="9">
        <v>411</v>
      </c>
      <c r="I173" s="4"/>
    </row>
    <row r="174" spans="1:9" ht="18">
      <c r="A174" s="47" t="s">
        <v>14</v>
      </c>
      <c r="B174" s="41"/>
      <c r="C174" s="40">
        <f>C169+C170+C171+C172+C173</f>
        <v>348</v>
      </c>
      <c r="D174" s="40">
        <f>D169+D170+D171+D172+D173</f>
        <v>7.99</v>
      </c>
      <c r="E174" s="40">
        <f>E169+E170+E171+E172+E173</f>
        <v>11.280000000000001</v>
      </c>
      <c r="F174" s="40">
        <f>F169+F170+F171+F172+F173</f>
        <v>51.110000000000007</v>
      </c>
      <c r="G174" s="40">
        <f>G169+G170+G171+G172+G173</f>
        <v>338.87</v>
      </c>
      <c r="H174" s="41"/>
      <c r="I174" s="4"/>
    </row>
    <row r="175" spans="1:9" ht="18">
      <c r="A175" s="20"/>
      <c r="B175" s="9"/>
      <c r="C175" s="9"/>
      <c r="D175" s="9"/>
      <c r="E175" s="9"/>
      <c r="F175" s="9"/>
      <c r="G175" s="9"/>
      <c r="H175" s="9"/>
      <c r="I175" s="4"/>
    </row>
    <row r="176" spans="1:9" ht="18">
      <c r="A176" s="6" t="s">
        <v>15</v>
      </c>
      <c r="B176" s="9"/>
      <c r="C176" s="9"/>
      <c r="D176" s="9"/>
      <c r="E176" s="9"/>
      <c r="F176" s="9"/>
      <c r="G176" s="9"/>
      <c r="H176" s="9"/>
      <c r="I176" s="4"/>
    </row>
    <row r="177" spans="1:9" ht="18">
      <c r="A177" s="9"/>
      <c r="B177" s="9" t="s">
        <v>28</v>
      </c>
      <c r="C177" s="9">
        <v>100</v>
      </c>
      <c r="D177" s="9">
        <v>0.4</v>
      </c>
      <c r="E177" s="9">
        <v>0.4</v>
      </c>
      <c r="F177" s="9">
        <v>9.8000000000000007</v>
      </c>
      <c r="G177" s="9">
        <v>47</v>
      </c>
      <c r="H177" s="9">
        <v>386</v>
      </c>
      <c r="I177" s="4"/>
    </row>
    <row r="178" spans="1:9" ht="18">
      <c r="A178" s="47" t="s">
        <v>49</v>
      </c>
      <c r="B178" s="49"/>
      <c r="C178" s="40">
        <v>100</v>
      </c>
      <c r="D178" s="40">
        <v>0.4</v>
      </c>
      <c r="E178" s="40">
        <v>0.4</v>
      </c>
      <c r="F178" s="40">
        <v>9.8000000000000007</v>
      </c>
      <c r="G178" s="40">
        <v>47</v>
      </c>
      <c r="H178" s="49"/>
      <c r="I178" s="4"/>
    </row>
    <row r="179" spans="1:9" ht="18.600000000000001" thickBot="1">
      <c r="A179" s="6" t="s">
        <v>17</v>
      </c>
      <c r="B179" s="20"/>
      <c r="C179" s="9"/>
      <c r="D179" s="9"/>
      <c r="E179" s="9"/>
      <c r="F179" s="9"/>
      <c r="G179" s="9"/>
      <c r="H179" s="9"/>
      <c r="I179" s="4"/>
    </row>
    <row r="180" spans="1:9" ht="18.600000000000001" thickBot="1">
      <c r="A180" s="6"/>
      <c r="B180" s="7" t="s">
        <v>112</v>
      </c>
      <c r="C180" s="9">
        <v>150</v>
      </c>
      <c r="D180" s="35">
        <v>1.4</v>
      </c>
      <c r="E180" s="36">
        <v>1.6</v>
      </c>
      <c r="F180" s="36">
        <v>13.9</v>
      </c>
      <c r="G180" s="36">
        <v>70.5</v>
      </c>
      <c r="H180" s="9">
        <v>86</v>
      </c>
      <c r="I180" s="4"/>
    </row>
    <row r="181" spans="1:9" ht="18.600000000000001" thickBot="1">
      <c r="A181" s="20"/>
      <c r="B181" s="7" t="s">
        <v>113</v>
      </c>
      <c r="C181" s="9">
        <v>60</v>
      </c>
      <c r="D181" s="35">
        <v>14.3</v>
      </c>
      <c r="E181" s="36">
        <v>2.6</v>
      </c>
      <c r="F181" s="36">
        <v>2.6</v>
      </c>
      <c r="G181" s="36">
        <v>90</v>
      </c>
      <c r="H181" s="9">
        <v>268</v>
      </c>
      <c r="I181" s="4"/>
    </row>
    <row r="182" spans="1:9" ht="18">
      <c r="A182" s="20"/>
      <c r="B182" s="9" t="s">
        <v>119</v>
      </c>
      <c r="C182" s="9">
        <v>90</v>
      </c>
      <c r="D182" s="9">
        <v>5.0999999999999996</v>
      </c>
      <c r="E182" s="9">
        <v>5.2</v>
      </c>
      <c r="F182" s="9">
        <v>28.4</v>
      </c>
      <c r="G182" s="9">
        <v>180.6</v>
      </c>
      <c r="H182" s="9" t="s">
        <v>82</v>
      </c>
      <c r="I182" s="4"/>
    </row>
    <row r="183" spans="1:9" ht="18.600000000000001" thickBot="1">
      <c r="A183" s="20"/>
      <c r="B183" s="7" t="s">
        <v>20</v>
      </c>
      <c r="C183" s="9">
        <v>30</v>
      </c>
      <c r="D183" s="9">
        <v>1.98</v>
      </c>
      <c r="E183" s="9">
        <v>0.36</v>
      </c>
      <c r="F183" s="9">
        <v>10.02</v>
      </c>
      <c r="G183" s="9">
        <v>52.2</v>
      </c>
      <c r="H183" s="9">
        <v>115</v>
      </c>
      <c r="I183" s="4"/>
    </row>
    <row r="184" spans="1:9" ht="18.600000000000001" thickBot="1">
      <c r="A184" s="20"/>
      <c r="B184" s="9" t="s">
        <v>116</v>
      </c>
      <c r="C184" s="9">
        <v>150</v>
      </c>
      <c r="D184" s="35">
        <v>0.23</v>
      </c>
      <c r="E184" s="36">
        <v>0.01</v>
      </c>
      <c r="F184" s="36">
        <v>35.270000000000003</v>
      </c>
      <c r="G184" s="36">
        <v>142.19999999999999</v>
      </c>
      <c r="H184" s="9">
        <v>397</v>
      </c>
      <c r="I184" s="4"/>
    </row>
    <row r="185" spans="1:9" ht="18">
      <c r="A185" s="47" t="s">
        <v>21</v>
      </c>
      <c r="B185" s="39"/>
      <c r="C185" s="40">
        <f t="shared" ref="C185:H185" si="4">SUM(C180:C184)</f>
        <v>480</v>
      </c>
      <c r="D185" s="40">
        <f t="shared" si="4"/>
        <v>23.01</v>
      </c>
      <c r="E185" s="40">
        <f t="shared" si="4"/>
        <v>9.77</v>
      </c>
      <c r="F185" s="40">
        <f t="shared" si="4"/>
        <v>90.19</v>
      </c>
      <c r="G185" s="40">
        <f t="shared" si="4"/>
        <v>535.5</v>
      </c>
      <c r="H185" s="41">
        <f t="shared" si="4"/>
        <v>866</v>
      </c>
      <c r="I185" s="4"/>
    </row>
    <row r="186" spans="1:9" ht="18">
      <c r="A186" s="6"/>
      <c r="B186" s="10"/>
      <c r="C186" s="9"/>
      <c r="D186" s="9"/>
      <c r="E186" s="9"/>
      <c r="F186" s="9"/>
      <c r="G186" s="9"/>
      <c r="H186" s="9"/>
      <c r="I186" s="4"/>
    </row>
    <row r="187" spans="1:9" ht="18">
      <c r="A187" s="6" t="s">
        <v>22</v>
      </c>
      <c r="B187" s="10" t="s">
        <v>43</v>
      </c>
      <c r="C187" s="9">
        <v>70</v>
      </c>
      <c r="D187" s="9">
        <v>9.35</v>
      </c>
      <c r="E187" s="9">
        <v>6.37</v>
      </c>
      <c r="F187" s="9">
        <v>18.809999999999999</v>
      </c>
      <c r="G187" s="9">
        <v>167.94</v>
      </c>
      <c r="H187" s="9">
        <v>245</v>
      </c>
      <c r="I187" s="4"/>
    </row>
    <row r="188" spans="1:9" ht="18.600000000000001" thickBot="1">
      <c r="A188" s="6"/>
      <c r="B188" s="10" t="s">
        <v>62</v>
      </c>
      <c r="C188" s="9">
        <v>20</v>
      </c>
      <c r="D188" s="9">
        <v>0.31</v>
      </c>
      <c r="E188" s="9">
        <v>2.13</v>
      </c>
      <c r="F188" s="9">
        <v>0.68</v>
      </c>
      <c r="G188" s="9">
        <v>23.06</v>
      </c>
      <c r="H188" s="9">
        <v>451</v>
      </c>
      <c r="I188" s="4"/>
    </row>
    <row r="189" spans="1:9" ht="18.600000000000001" thickBot="1">
      <c r="A189" s="6"/>
      <c r="B189" s="10" t="s">
        <v>52</v>
      </c>
      <c r="C189" s="9">
        <v>150</v>
      </c>
      <c r="D189" s="35">
        <v>1.2</v>
      </c>
      <c r="E189" s="36">
        <v>0.8</v>
      </c>
      <c r="F189" s="36">
        <v>6.5</v>
      </c>
      <c r="G189" s="36">
        <v>38.200000000000003</v>
      </c>
      <c r="H189" s="1" t="s">
        <v>103</v>
      </c>
      <c r="I189" s="4"/>
    </row>
    <row r="190" spans="1:9" ht="18">
      <c r="A190" s="47" t="s">
        <v>23</v>
      </c>
      <c r="B190" s="41"/>
      <c r="C190" s="50">
        <f>C187+C188+C189</f>
        <v>240</v>
      </c>
      <c r="D190" s="50">
        <f>SUM(D187:D189)</f>
        <v>10.86</v>
      </c>
      <c r="E190" s="50">
        <f>SUM(E187:E189)</f>
        <v>9.3000000000000007</v>
      </c>
      <c r="F190" s="50">
        <f>SUM(F187:F189)</f>
        <v>25.99</v>
      </c>
      <c r="G190" s="50">
        <f>SUM(G187:G189)</f>
        <v>229.2</v>
      </c>
      <c r="H190" s="49"/>
      <c r="I190" s="4"/>
    </row>
    <row r="191" spans="1:9" ht="18">
      <c r="A191" s="48" t="s">
        <v>25</v>
      </c>
      <c r="B191" s="49"/>
      <c r="C191" s="40">
        <f>C174+C178+C185+C190</f>
        <v>1168</v>
      </c>
      <c r="D191" s="40">
        <f>D174+D178+D185+D190</f>
        <v>42.260000000000005</v>
      </c>
      <c r="E191" s="40">
        <f>E174+E178+E185+E190</f>
        <v>30.750000000000004</v>
      </c>
      <c r="F191" s="40">
        <f>F174+F178+F185+F190</f>
        <v>177.09000000000003</v>
      </c>
      <c r="G191" s="40">
        <f>G174+G178+G185+G190</f>
        <v>1150.57</v>
      </c>
      <c r="H191" s="49"/>
      <c r="I191" s="4"/>
    </row>
    <row r="192" spans="1:9" ht="18">
      <c r="A192" s="27"/>
      <c r="B192" s="28"/>
      <c r="C192" s="18"/>
      <c r="D192" s="18"/>
      <c r="E192" s="18"/>
      <c r="F192" s="18"/>
      <c r="G192" s="18"/>
      <c r="H192" s="18"/>
      <c r="I192" s="4"/>
    </row>
    <row r="193" spans="1:9" ht="18">
      <c r="A193" s="28"/>
      <c r="B193" s="33"/>
      <c r="C193" s="28"/>
      <c r="D193" s="28"/>
      <c r="E193" s="28"/>
      <c r="F193" s="28"/>
      <c r="G193" s="28"/>
      <c r="H193" s="28"/>
      <c r="I193" s="4"/>
    </row>
    <row r="194" spans="1:9" ht="18">
      <c r="A194" s="19" t="s">
        <v>34</v>
      </c>
      <c r="B194" s="20"/>
      <c r="C194" s="9"/>
      <c r="D194" s="9"/>
      <c r="E194" s="9"/>
      <c r="F194" s="9"/>
      <c r="G194" s="9"/>
      <c r="H194" s="9"/>
      <c r="I194" s="4"/>
    </row>
    <row r="195" spans="1:9" ht="18">
      <c r="A195" s="6" t="s">
        <v>10</v>
      </c>
      <c r="B195" s="9" t="s">
        <v>83</v>
      </c>
      <c r="C195" s="9">
        <v>150</v>
      </c>
      <c r="D195" s="9">
        <v>4.17</v>
      </c>
      <c r="E195" s="9">
        <v>6.45</v>
      </c>
      <c r="F195" s="9">
        <v>24.38</v>
      </c>
      <c r="G195" s="9">
        <v>172.69</v>
      </c>
      <c r="H195" s="9">
        <v>274</v>
      </c>
      <c r="I195" s="4"/>
    </row>
    <row r="196" spans="1:9" ht="18">
      <c r="A196" s="20"/>
      <c r="B196" s="9" t="s">
        <v>46</v>
      </c>
      <c r="C196" s="9">
        <v>40</v>
      </c>
      <c r="D196" s="9">
        <v>3.04</v>
      </c>
      <c r="E196" s="9">
        <v>0.32</v>
      </c>
      <c r="F196" s="9">
        <v>19.68</v>
      </c>
      <c r="G196" s="9">
        <v>94</v>
      </c>
      <c r="H196" s="9">
        <v>114</v>
      </c>
      <c r="I196" s="4"/>
    </row>
    <row r="197" spans="1:9" ht="19.2" customHeight="1">
      <c r="A197" s="20"/>
      <c r="B197" s="9" t="s">
        <v>71</v>
      </c>
      <c r="C197" s="9">
        <v>5</v>
      </c>
      <c r="D197" s="9">
        <v>0.04</v>
      </c>
      <c r="E197" s="9">
        <v>3.62</v>
      </c>
      <c r="F197" s="9">
        <v>0.06</v>
      </c>
      <c r="G197" s="9">
        <v>33.049999999999997</v>
      </c>
      <c r="H197" s="9">
        <v>6</v>
      </c>
      <c r="I197" s="4"/>
    </row>
    <row r="198" spans="1:9" ht="0.6" hidden="1" customHeight="1">
      <c r="A198" s="20"/>
      <c r="B198" s="9" t="s">
        <v>39</v>
      </c>
      <c r="C198" s="9">
        <v>3</v>
      </c>
      <c r="D198" s="9">
        <v>0.7</v>
      </c>
      <c r="E198" s="9">
        <v>0.88</v>
      </c>
      <c r="F198" s="9">
        <v>0</v>
      </c>
      <c r="G198" s="9">
        <v>10.92</v>
      </c>
      <c r="H198" s="9">
        <v>7</v>
      </c>
      <c r="I198" s="4"/>
    </row>
    <row r="199" spans="1:9" ht="18">
      <c r="A199" s="20"/>
      <c r="B199" s="7" t="s">
        <v>39</v>
      </c>
      <c r="C199" s="9">
        <v>3</v>
      </c>
      <c r="D199" s="9">
        <v>0.7</v>
      </c>
      <c r="E199" s="9">
        <v>0.88</v>
      </c>
      <c r="F199" s="9">
        <v>0</v>
      </c>
      <c r="G199" s="9">
        <v>10.92</v>
      </c>
      <c r="H199" s="9">
        <v>7</v>
      </c>
      <c r="I199" s="4"/>
    </row>
    <row r="200" spans="1:9" ht="18">
      <c r="A200" s="20"/>
      <c r="B200" s="9" t="s">
        <v>24</v>
      </c>
      <c r="C200" s="9">
        <v>150</v>
      </c>
      <c r="D200" s="9">
        <v>0.04</v>
      </c>
      <c r="E200" s="9">
        <v>0.01</v>
      </c>
      <c r="F200" s="9">
        <v>6.99</v>
      </c>
      <c r="G200" s="9">
        <v>28.21</v>
      </c>
      <c r="H200" s="9">
        <v>411</v>
      </c>
      <c r="I200" s="4"/>
    </row>
    <row r="201" spans="1:9" ht="18">
      <c r="A201" s="47" t="s">
        <v>14</v>
      </c>
      <c r="B201" s="49"/>
      <c r="C201" s="40">
        <f>C195+C196+C197+C199+C200</f>
        <v>348</v>
      </c>
      <c r="D201" s="40">
        <f>SUM(D192:D200)</f>
        <v>8.69</v>
      </c>
      <c r="E201" s="40">
        <f>SUM(E192:E200)</f>
        <v>12.160000000000002</v>
      </c>
      <c r="F201" s="40">
        <f>SUM(F192:F200)</f>
        <v>51.110000000000007</v>
      </c>
      <c r="G201" s="40">
        <f>SUM(G192:G200)</f>
        <v>349.79</v>
      </c>
      <c r="H201" s="41"/>
      <c r="I201" s="4"/>
    </row>
    <row r="202" spans="1:9" ht="18">
      <c r="A202" s="6"/>
      <c r="B202" s="9"/>
      <c r="C202" s="9"/>
      <c r="D202" s="9"/>
      <c r="E202" s="9"/>
      <c r="F202" s="9"/>
      <c r="G202" s="9"/>
      <c r="H202" s="9"/>
      <c r="I202" s="4"/>
    </row>
    <row r="203" spans="1:9" ht="18">
      <c r="A203" s="6" t="s">
        <v>15</v>
      </c>
      <c r="B203" s="9" t="s">
        <v>16</v>
      </c>
      <c r="C203" s="9">
        <v>100</v>
      </c>
      <c r="D203" s="9">
        <v>5</v>
      </c>
      <c r="E203" s="9">
        <v>0.1</v>
      </c>
      <c r="F203" s="9">
        <v>10.1</v>
      </c>
      <c r="G203" s="9">
        <v>46</v>
      </c>
      <c r="H203" s="9">
        <v>537</v>
      </c>
      <c r="I203" s="4"/>
    </row>
    <row r="204" spans="1:9" ht="18">
      <c r="A204" s="47" t="s">
        <v>49</v>
      </c>
      <c r="B204" s="47"/>
      <c r="C204" s="40">
        <f t="shared" ref="C204:H204" si="5">C203</f>
        <v>100</v>
      </c>
      <c r="D204" s="40">
        <f t="shared" si="5"/>
        <v>5</v>
      </c>
      <c r="E204" s="40">
        <f t="shared" si="5"/>
        <v>0.1</v>
      </c>
      <c r="F204" s="40">
        <f t="shared" si="5"/>
        <v>10.1</v>
      </c>
      <c r="G204" s="40">
        <f t="shared" si="5"/>
        <v>46</v>
      </c>
      <c r="H204" s="50">
        <f t="shared" si="5"/>
        <v>537</v>
      </c>
      <c r="I204" s="4"/>
    </row>
    <row r="205" spans="1:9" ht="18">
      <c r="B205" s="7" t="s">
        <v>107</v>
      </c>
      <c r="C205" s="9">
        <v>150</v>
      </c>
      <c r="D205" s="9">
        <v>1.06</v>
      </c>
      <c r="E205" s="9">
        <v>2.4700000000000002</v>
      </c>
      <c r="F205" s="9">
        <v>6</v>
      </c>
      <c r="G205" s="9">
        <v>44.64</v>
      </c>
      <c r="H205" s="9" t="s">
        <v>104</v>
      </c>
      <c r="I205" s="4"/>
    </row>
    <row r="206" spans="1:9" ht="18">
      <c r="A206" s="6" t="s">
        <v>17</v>
      </c>
      <c r="B206" s="7" t="s">
        <v>108</v>
      </c>
      <c r="C206" s="9">
        <v>60</v>
      </c>
      <c r="D206" s="9">
        <v>10.5</v>
      </c>
      <c r="E206" s="9">
        <v>6.9</v>
      </c>
      <c r="F206" s="9">
        <v>9.5</v>
      </c>
      <c r="G206" s="9">
        <v>140.6</v>
      </c>
      <c r="H206" s="9">
        <v>54.35</v>
      </c>
      <c r="I206" s="4"/>
    </row>
    <row r="207" spans="1:9" ht="23.4" customHeight="1">
      <c r="A207" s="20"/>
      <c r="B207" s="9" t="s">
        <v>106</v>
      </c>
      <c r="C207" s="9">
        <v>110</v>
      </c>
      <c r="D207" s="9">
        <v>2.08</v>
      </c>
      <c r="E207" s="9">
        <v>3.15</v>
      </c>
      <c r="F207" s="9">
        <v>12.21</v>
      </c>
      <c r="G207" s="9">
        <v>101.15</v>
      </c>
      <c r="H207" s="9">
        <v>336</v>
      </c>
      <c r="I207" s="4"/>
    </row>
    <row r="208" spans="1:9" ht="18" hidden="1">
      <c r="A208" s="7"/>
      <c r="B208" s="7" t="s">
        <v>106</v>
      </c>
      <c r="C208" s="9">
        <v>30</v>
      </c>
      <c r="D208" s="9">
        <v>1.98</v>
      </c>
      <c r="E208" s="9">
        <v>0.36</v>
      </c>
      <c r="F208" s="9">
        <v>10.02</v>
      </c>
      <c r="G208" s="9">
        <v>52.2</v>
      </c>
      <c r="H208" s="9" t="s">
        <v>56</v>
      </c>
      <c r="I208" s="4"/>
    </row>
    <row r="209" spans="1:9" ht="18">
      <c r="A209" s="20"/>
      <c r="B209" s="7" t="s">
        <v>20</v>
      </c>
      <c r="C209" s="9">
        <v>30</v>
      </c>
      <c r="D209" s="9">
        <v>1.98</v>
      </c>
      <c r="E209" s="9">
        <v>0.36</v>
      </c>
      <c r="F209" s="9">
        <v>10.02</v>
      </c>
      <c r="G209" s="9">
        <v>52.2</v>
      </c>
      <c r="H209" s="9">
        <v>115</v>
      </c>
      <c r="I209" s="4"/>
    </row>
    <row r="210" spans="1:9" ht="18">
      <c r="A210" s="20"/>
      <c r="B210" s="9" t="s">
        <v>114</v>
      </c>
      <c r="C210" s="9">
        <v>30</v>
      </c>
      <c r="D210" s="9">
        <v>0.8</v>
      </c>
      <c r="E210" s="9">
        <v>5.04</v>
      </c>
      <c r="F210" s="9">
        <v>4.8099999999999996</v>
      </c>
      <c r="G210" s="9">
        <v>67.75</v>
      </c>
      <c r="H210" s="9">
        <v>2</v>
      </c>
      <c r="I210" s="4"/>
    </row>
    <row r="211" spans="1:9" ht="18">
      <c r="A211" s="20"/>
      <c r="B211" s="9" t="s">
        <v>86</v>
      </c>
      <c r="C211" s="9">
        <v>150</v>
      </c>
      <c r="D211" s="9">
        <v>0.4</v>
      </c>
      <c r="E211" s="9">
        <v>0</v>
      </c>
      <c r="F211" s="9">
        <v>14.9</v>
      </c>
      <c r="G211" s="9">
        <v>60.8</v>
      </c>
      <c r="H211" s="9" t="s">
        <v>55</v>
      </c>
      <c r="I211" s="4"/>
    </row>
    <row r="212" spans="1:9" ht="18">
      <c r="A212" s="47" t="s">
        <v>21</v>
      </c>
      <c r="B212" s="41"/>
      <c r="C212" s="40">
        <f>SUM(C205:C211)</f>
        <v>560</v>
      </c>
      <c r="D212" s="40">
        <f>SUM(D205:D211)</f>
        <v>18.8</v>
      </c>
      <c r="E212" s="40">
        <f>SUM(E205:E211)</f>
        <v>18.28</v>
      </c>
      <c r="F212" s="40">
        <f>SUM(F205:F211)</f>
        <v>67.460000000000008</v>
      </c>
      <c r="G212" s="40">
        <f>SUM(G205:G211)</f>
        <v>519.33999999999992</v>
      </c>
      <c r="H212" s="40"/>
      <c r="I212" s="4"/>
    </row>
    <row r="213" spans="1:9" ht="18">
      <c r="A213" s="20"/>
      <c r="B213" s="20"/>
      <c r="C213" s="31"/>
      <c r="D213" s="31"/>
      <c r="E213" s="31"/>
      <c r="F213" s="31"/>
      <c r="G213" s="31"/>
      <c r="H213" s="9"/>
      <c r="I213" s="4"/>
    </row>
    <row r="214" spans="1:9" ht="18">
      <c r="A214" s="6"/>
      <c r="B214" s="10"/>
      <c r="C214" s="9"/>
      <c r="D214" s="9"/>
      <c r="E214" s="9"/>
      <c r="F214" s="9"/>
      <c r="G214" s="9"/>
      <c r="H214" s="9"/>
      <c r="I214" s="4"/>
    </row>
    <row r="215" spans="1:9" ht="18">
      <c r="A215" s="6" t="s">
        <v>22</v>
      </c>
      <c r="B215" s="10" t="s">
        <v>57</v>
      </c>
      <c r="C215" s="9">
        <v>70</v>
      </c>
      <c r="D215" s="9">
        <v>9.61</v>
      </c>
      <c r="E215" s="9">
        <v>8.42</v>
      </c>
      <c r="F215" s="9">
        <v>10.45</v>
      </c>
      <c r="G215" s="9">
        <v>160.08000000000001</v>
      </c>
      <c r="H215" s="9">
        <v>254</v>
      </c>
      <c r="I215" s="4"/>
    </row>
    <row r="216" spans="1:9" ht="18">
      <c r="A216" s="6"/>
      <c r="B216" s="10" t="s">
        <v>62</v>
      </c>
      <c r="C216" s="9">
        <v>20</v>
      </c>
      <c r="D216" s="9">
        <v>0.31</v>
      </c>
      <c r="E216" s="9">
        <v>2.13</v>
      </c>
      <c r="F216" s="9">
        <v>0.68</v>
      </c>
      <c r="G216" s="9">
        <v>23.06</v>
      </c>
      <c r="H216" s="9">
        <v>451</v>
      </c>
      <c r="I216" s="4"/>
    </row>
    <row r="217" spans="1:9" ht="18">
      <c r="A217" s="6"/>
      <c r="B217" s="10" t="s">
        <v>45</v>
      </c>
      <c r="C217" s="9">
        <v>150</v>
      </c>
      <c r="D217" s="9">
        <v>4.3499999999999996</v>
      </c>
      <c r="E217" s="9">
        <v>4.8</v>
      </c>
      <c r="F217" s="9">
        <v>6</v>
      </c>
      <c r="G217" s="9">
        <v>88.5</v>
      </c>
      <c r="H217" s="9">
        <v>420</v>
      </c>
      <c r="I217" s="4"/>
    </row>
    <row r="218" spans="1:9" ht="18">
      <c r="A218" s="47" t="s">
        <v>23</v>
      </c>
      <c r="B218" s="41"/>
      <c r="C218" s="50">
        <f>SUM(C215:C217)</f>
        <v>240</v>
      </c>
      <c r="D218" s="50">
        <f>SUM(D215:D217)</f>
        <v>14.27</v>
      </c>
      <c r="E218" s="50">
        <f>SUM(E215:E217)</f>
        <v>15.350000000000001</v>
      </c>
      <c r="F218" s="50">
        <f>SUM(F215:F217)</f>
        <v>17.13</v>
      </c>
      <c r="G218" s="50">
        <f>SUM(G215:G217)</f>
        <v>271.64</v>
      </c>
      <c r="H218" s="49"/>
      <c r="I218" s="4"/>
    </row>
    <row r="219" spans="1:9" ht="18">
      <c r="A219" s="48" t="s">
        <v>25</v>
      </c>
      <c r="B219" s="49"/>
      <c r="C219" s="40">
        <f>C201+C204+C212+C218</f>
        <v>1248</v>
      </c>
      <c r="D219" s="40">
        <f>D201+D204+D212+D218</f>
        <v>46.760000000000005</v>
      </c>
      <c r="E219" s="40">
        <f>E201+E204+E212+E218</f>
        <v>45.89</v>
      </c>
      <c r="F219" s="40">
        <f>G201+G204+G212+G218</f>
        <v>1186.77</v>
      </c>
      <c r="G219" s="40">
        <f>G201+G204+G213+G218</f>
        <v>667.43000000000006</v>
      </c>
      <c r="H219" s="41"/>
      <c r="I219" s="4"/>
    </row>
    <row r="220" spans="1:9" ht="18">
      <c r="A220" s="27"/>
      <c r="B220" s="28"/>
      <c r="C220" s="18"/>
      <c r="D220" s="18"/>
      <c r="E220" s="18"/>
      <c r="F220" s="18"/>
      <c r="G220" s="18"/>
      <c r="H220" s="28"/>
      <c r="I220" s="4"/>
    </row>
    <row r="221" spans="1:9" ht="18">
      <c r="A221" s="28"/>
      <c r="B221" s="33"/>
      <c r="C221" s="28"/>
      <c r="D221" s="28"/>
      <c r="E221" s="28"/>
      <c r="F221" s="28"/>
      <c r="G221" s="28"/>
      <c r="H221" s="18"/>
      <c r="I221" s="4"/>
    </row>
    <row r="222" spans="1:9" ht="18">
      <c r="A222" s="19" t="s">
        <v>33</v>
      </c>
      <c r="B222" s="20"/>
      <c r="C222" s="9"/>
      <c r="D222" s="9"/>
      <c r="E222" s="9"/>
      <c r="F222" s="9"/>
      <c r="G222" s="9"/>
      <c r="H222" s="9"/>
      <c r="I222" s="4"/>
    </row>
    <row r="223" spans="1:9" ht="18">
      <c r="A223" s="6" t="s">
        <v>10</v>
      </c>
      <c r="B223" s="9" t="s">
        <v>126</v>
      </c>
      <c r="C223" s="9">
        <v>150</v>
      </c>
      <c r="D223" s="9">
        <v>5.0999999999999996</v>
      </c>
      <c r="E223" s="9">
        <v>4.4000000000000004</v>
      </c>
      <c r="F223" s="9">
        <v>24.1</v>
      </c>
      <c r="G223" s="9">
        <v>156.19999999999999</v>
      </c>
      <c r="H223" s="9">
        <v>227</v>
      </c>
      <c r="I223" s="4"/>
    </row>
    <row r="224" spans="1:9" ht="19.5" customHeight="1">
      <c r="A224" s="20"/>
      <c r="B224" s="9" t="s">
        <v>13</v>
      </c>
      <c r="C224" s="9">
        <v>40</v>
      </c>
      <c r="D224" s="9">
        <v>5.08</v>
      </c>
      <c r="E224" s="9">
        <v>4.5999999999999996</v>
      </c>
      <c r="F224" s="9">
        <v>0.28000000000000003</v>
      </c>
      <c r="G224" s="9">
        <v>62.8</v>
      </c>
      <c r="H224" s="9">
        <v>114</v>
      </c>
      <c r="I224" s="4"/>
    </row>
    <row r="225" spans="1:9" ht="1.2" hidden="1" customHeight="1">
      <c r="A225" s="20"/>
      <c r="B225" s="9" t="s">
        <v>46</v>
      </c>
      <c r="C225" s="9">
        <v>40</v>
      </c>
      <c r="D225" s="9">
        <v>3.04</v>
      </c>
      <c r="E225" s="9">
        <v>0.32</v>
      </c>
      <c r="F225" s="9">
        <v>19.68</v>
      </c>
      <c r="G225" s="9">
        <v>94</v>
      </c>
      <c r="H225" s="9">
        <v>7</v>
      </c>
      <c r="I225" s="4"/>
    </row>
    <row r="226" spans="1:9" ht="18">
      <c r="A226" s="20"/>
      <c r="B226" s="7" t="s">
        <v>71</v>
      </c>
      <c r="C226" s="9">
        <v>5</v>
      </c>
      <c r="D226" s="9">
        <v>0.04</v>
      </c>
      <c r="E226" s="9">
        <v>3.62</v>
      </c>
      <c r="F226" s="9">
        <v>0.06</v>
      </c>
      <c r="G226" s="9">
        <v>33.049999999999997</v>
      </c>
      <c r="H226" s="9">
        <v>6</v>
      </c>
      <c r="I226" s="4"/>
    </row>
    <row r="227" spans="1:9" ht="18">
      <c r="A227" s="20"/>
      <c r="B227" s="7" t="s">
        <v>39</v>
      </c>
      <c r="C227" s="9">
        <v>3</v>
      </c>
      <c r="D227" s="9">
        <v>0.7</v>
      </c>
      <c r="E227" s="9">
        <v>0.88</v>
      </c>
      <c r="F227" s="9">
        <v>0</v>
      </c>
      <c r="G227" s="9">
        <v>10.92</v>
      </c>
      <c r="H227" s="9">
        <v>7</v>
      </c>
      <c r="I227" s="4"/>
    </row>
    <row r="228" spans="1:9" ht="18">
      <c r="A228" s="20"/>
      <c r="B228" s="10" t="s">
        <v>24</v>
      </c>
      <c r="C228" s="9">
        <v>150</v>
      </c>
      <c r="D228" s="9">
        <v>0.04</v>
      </c>
      <c r="E228" s="9">
        <v>0.01</v>
      </c>
      <c r="F228" s="9">
        <v>6.99</v>
      </c>
      <c r="G228" s="9">
        <v>28.21</v>
      </c>
      <c r="H228" s="9">
        <v>411</v>
      </c>
      <c r="I228" s="4"/>
    </row>
    <row r="229" spans="1:9" ht="18">
      <c r="A229" s="47" t="s">
        <v>14</v>
      </c>
      <c r="B229" s="49"/>
      <c r="C229" s="50">
        <f>C223+C224+C225+C226+C227+C228</f>
        <v>388</v>
      </c>
      <c r="D229" s="50">
        <f>D223+D224+D225+D226+D227+D228</f>
        <v>13.999999999999996</v>
      </c>
      <c r="E229" s="50">
        <f>E223+E224+E225+E226+E227+E228</f>
        <v>13.830000000000002</v>
      </c>
      <c r="F229" s="50">
        <f>F223+F224+F225+F226+F227+F228</f>
        <v>51.110000000000007</v>
      </c>
      <c r="G229" s="50">
        <f>G223+G224+G225+G226+G227+G228</f>
        <v>385.18</v>
      </c>
      <c r="H229" s="41"/>
      <c r="I229" s="4"/>
    </row>
    <row r="230" spans="1:9" ht="18">
      <c r="A230" s="6"/>
      <c r="B230" s="9"/>
      <c r="C230" s="9"/>
      <c r="D230" s="9"/>
      <c r="E230" s="9"/>
      <c r="F230" s="9"/>
      <c r="G230" s="9"/>
      <c r="H230" s="9"/>
      <c r="I230" s="4"/>
    </row>
    <row r="231" spans="1:9" ht="18">
      <c r="A231" s="6" t="s">
        <v>15</v>
      </c>
      <c r="B231" s="9" t="s">
        <v>16</v>
      </c>
      <c r="C231" s="9">
        <v>100</v>
      </c>
      <c r="D231" s="9">
        <v>5</v>
      </c>
      <c r="E231" s="9">
        <v>0.1</v>
      </c>
      <c r="F231" s="9">
        <v>10.1</v>
      </c>
      <c r="G231" s="9">
        <v>46</v>
      </c>
      <c r="H231" s="38">
        <v>537</v>
      </c>
      <c r="I231" s="4"/>
    </row>
    <row r="232" spans="1:9" ht="18">
      <c r="A232" s="47" t="s">
        <v>49</v>
      </c>
      <c r="B232" s="49"/>
      <c r="C232" s="40">
        <v>100</v>
      </c>
      <c r="D232" s="40">
        <v>0.4</v>
      </c>
      <c r="E232" s="40">
        <v>0.4</v>
      </c>
      <c r="F232" s="40">
        <v>9.8000000000000007</v>
      </c>
      <c r="G232" s="40">
        <v>47</v>
      </c>
      <c r="H232" s="41"/>
      <c r="I232" s="4"/>
    </row>
    <row r="233" spans="1:9" ht="18">
      <c r="A233" s="6"/>
      <c r="B233" s="20"/>
      <c r="C233" s="9"/>
      <c r="D233" s="9"/>
      <c r="E233" s="9"/>
      <c r="F233" s="9"/>
      <c r="G233" s="9"/>
      <c r="H233" s="9"/>
      <c r="I233" s="4"/>
    </row>
    <row r="234" spans="1:9" ht="18.600000000000001" thickBot="1">
      <c r="A234" s="6" t="s">
        <v>17</v>
      </c>
      <c r="B234" s="9" t="s">
        <v>85</v>
      </c>
      <c r="C234" s="9">
        <v>150</v>
      </c>
      <c r="D234" s="9">
        <v>1.1200000000000001</v>
      </c>
      <c r="E234" s="9">
        <v>3.38</v>
      </c>
      <c r="F234" s="9">
        <v>8.4</v>
      </c>
      <c r="G234" s="9">
        <v>65.739999999999995</v>
      </c>
      <c r="H234" s="9">
        <v>412</v>
      </c>
      <c r="I234" s="4"/>
    </row>
    <row r="235" spans="1:9" ht="18.600000000000001" thickBot="1">
      <c r="A235" s="6"/>
      <c r="B235" s="7" t="s">
        <v>78</v>
      </c>
      <c r="C235" s="9">
        <v>60</v>
      </c>
      <c r="D235" s="35">
        <v>11.5</v>
      </c>
      <c r="E235" s="36">
        <v>2.6</v>
      </c>
      <c r="F235" s="36">
        <v>8.1</v>
      </c>
      <c r="G235" s="36">
        <v>101.1</v>
      </c>
      <c r="H235" s="9" t="s">
        <v>79</v>
      </c>
      <c r="I235" s="4"/>
    </row>
    <row r="236" spans="1:9" ht="18">
      <c r="A236" s="20"/>
      <c r="B236" s="7" t="s">
        <v>115</v>
      </c>
      <c r="C236" s="9">
        <v>40</v>
      </c>
      <c r="D236" s="9">
        <v>0.44</v>
      </c>
      <c r="E236" s="9">
        <v>0.08</v>
      </c>
      <c r="F236" s="9">
        <v>1.52</v>
      </c>
      <c r="G236" s="9">
        <v>10</v>
      </c>
      <c r="H236" s="9">
        <v>112</v>
      </c>
      <c r="I236" s="4"/>
    </row>
    <row r="237" spans="1:9" ht="20.399999999999999" customHeight="1">
      <c r="A237" s="20"/>
      <c r="B237" s="7" t="s">
        <v>96</v>
      </c>
      <c r="C237" s="9">
        <v>90</v>
      </c>
      <c r="D237" s="37">
        <v>4.9000000000000004</v>
      </c>
      <c r="E237" s="37">
        <v>3.7</v>
      </c>
      <c r="F237" s="37">
        <v>21.6</v>
      </c>
      <c r="G237" s="37">
        <v>140.19999999999999</v>
      </c>
      <c r="H237" s="9" t="s">
        <v>97</v>
      </c>
      <c r="I237" s="4"/>
    </row>
    <row r="238" spans="1:9" ht="18">
      <c r="A238" s="20"/>
      <c r="B238" s="7" t="s">
        <v>87</v>
      </c>
      <c r="C238" s="9">
        <v>150</v>
      </c>
      <c r="D238" s="9">
        <v>0.4</v>
      </c>
      <c r="E238" s="9">
        <v>0</v>
      </c>
      <c r="F238" s="9">
        <v>14.9</v>
      </c>
      <c r="G238" s="9">
        <v>60.8</v>
      </c>
      <c r="H238" s="9" t="s">
        <v>55</v>
      </c>
      <c r="I238" s="4"/>
    </row>
    <row r="239" spans="1:9" ht="18">
      <c r="A239" s="20"/>
      <c r="B239" s="7" t="s">
        <v>20</v>
      </c>
      <c r="C239" s="9">
        <v>30</v>
      </c>
      <c r="D239" s="9">
        <v>1.98</v>
      </c>
      <c r="E239" s="9">
        <v>0.36</v>
      </c>
      <c r="F239" s="9">
        <v>10.02</v>
      </c>
      <c r="G239" s="9">
        <v>52.2</v>
      </c>
      <c r="H239" s="9">
        <v>115</v>
      </c>
      <c r="I239" s="4"/>
    </row>
    <row r="240" spans="1:9" ht="18">
      <c r="A240" s="47" t="s">
        <v>21</v>
      </c>
      <c r="B240" s="44"/>
      <c r="C240" s="40">
        <f>SUM(C234:C239)</f>
        <v>520</v>
      </c>
      <c r="D240" s="40">
        <f>SUM(D234:D239)</f>
        <v>20.34</v>
      </c>
      <c r="E240" s="40">
        <f>SUM(E234:E239)</f>
        <v>10.120000000000001</v>
      </c>
      <c r="F240" s="40">
        <f>SUM(F234:F239)</f>
        <v>64.540000000000006</v>
      </c>
      <c r="G240" s="40">
        <f>SUM(G234:G239)</f>
        <v>430.03999999999996</v>
      </c>
      <c r="H240" s="41"/>
      <c r="I240" s="4"/>
    </row>
    <row r="241" spans="1:9" ht="18">
      <c r="A241" s="6"/>
      <c r="B241" s="20"/>
      <c r="C241" s="20"/>
      <c r="D241" s="20"/>
      <c r="E241" s="20"/>
      <c r="F241" s="20"/>
      <c r="G241" s="20"/>
      <c r="H241" s="9"/>
      <c r="I241" s="4"/>
    </row>
    <row r="242" spans="1:9" ht="18">
      <c r="A242" s="20"/>
      <c r="B242" s="7"/>
      <c r="C242" s="9"/>
      <c r="D242" s="9"/>
      <c r="E242" s="9"/>
      <c r="F242" s="9"/>
      <c r="G242" s="9"/>
      <c r="H242" s="9">
        <v>268</v>
      </c>
      <c r="I242" s="4"/>
    </row>
    <row r="243" spans="1:9" ht="18.600000000000001" thickBot="1">
      <c r="A243" s="6" t="s">
        <v>22</v>
      </c>
      <c r="B243" s="7" t="s">
        <v>60</v>
      </c>
      <c r="C243" s="9" t="s">
        <v>61</v>
      </c>
      <c r="D243" s="9">
        <v>11.03</v>
      </c>
      <c r="E243" s="9">
        <v>6.4</v>
      </c>
      <c r="F243" s="9">
        <v>2.87</v>
      </c>
      <c r="G243" s="9">
        <v>112.8</v>
      </c>
      <c r="H243" s="9">
        <v>82</v>
      </c>
      <c r="I243" s="4"/>
    </row>
    <row r="244" spans="1:9" ht="18.600000000000001" thickBot="1">
      <c r="A244" s="6"/>
      <c r="B244" s="7" t="s">
        <v>125</v>
      </c>
      <c r="C244" s="9">
        <v>70</v>
      </c>
      <c r="D244" s="35">
        <v>0.91</v>
      </c>
      <c r="E244" s="36">
        <v>7.56</v>
      </c>
      <c r="F244" s="36" t="s">
        <v>80</v>
      </c>
      <c r="G244" s="36">
        <v>91</v>
      </c>
      <c r="H244" s="9">
        <v>114</v>
      </c>
      <c r="I244" s="4"/>
    </row>
    <row r="245" spans="1:9" ht="18">
      <c r="A245" s="6"/>
      <c r="B245" s="7" t="s">
        <v>46</v>
      </c>
      <c r="C245" s="9">
        <v>20</v>
      </c>
      <c r="D245" s="9">
        <v>3.04</v>
      </c>
      <c r="E245" s="9">
        <v>0.32</v>
      </c>
      <c r="F245" s="9">
        <v>19.68</v>
      </c>
      <c r="G245" s="9">
        <v>94</v>
      </c>
      <c r="H245" s="9" t="s">
        <v>100</v>
      </c>
      <c r="I245" s="4"/>
    </row>
    <row r="246" spans="1:9" ht="18">
      <c r="A246" s="6"/>
      <c r="B246" s="7" t="s">
        <v>24</v>
      </c>
      <c r="C246" s="9">
        <v>150</v>
      </c>
      <c r="D246" s="9">
        <v>0.04</v>
      </c>
      <c r="E246" s="9">
        <v>0.01</v>
      </c>
      <c r="F246" s="9">
        <v>6.99</v>
      </c>
      <c r="G246" s="9">
        <v>28.21</v>
      </c>
      <c r="H246" s="9">
        <v>411</v>
      </c>
      <c r="I246" s="4"/>
    </row>
    <row r="247" spans="1:9" ht="18">
      <c r="A247" s="47" t="s">
        <v>23</v>
      </c>
      <c r="B247" s="44"/>
      <c r="C247" s="40">
        <v>295</v>
      </c>
      <c r="D247" s="40">
        <f t="shared" ref="D247:G247" si="6">SUM(D242:D246)</f>
        <v>15.02</v>
      </c>
      <c r="E247" s="40">
        <f t="shared" si="6"/>
        <v>14.290000000000001</v>
      </c>
      <c r="F247" s="40">
        <f t="shared" si="6"/>
        <v>29.54</v>
      </c>
      <c r="G247" s="40">
        <f t="shared" si="6"/>
        <v>326.01</v>
      </c>
      <c r="H247" s="44"/>
      <c r="I247" s="4"/>
    </row>
    <row r="248" spans="1:9" ht="18">
      <c r="A248" s="45"/>
      <c r="B248" s="28"/>
      <c r="C248" s="34"/>
      <c r="D248" s="34"/>
      <c r="E248" s="34"/>
      <c r="F248" s="34"/>
      <c r="G248" s="34"/>
      <c r="H248" s="18"/>
      <c r="I248" s="4"/>
    </row>
    <row r="249" spans="1:9" ht="18">
      <c r="A249" s="48" t="s">
        <v>25</v>
      </c>
      <c r="B249" s="44"/>
      <c r="C249" s="40">
        <f>C229+C232+C240+C247</f>
        <v>1303</v>
      </c>
      <c r="D249" s="40">
        <f>D229+D232+D240+D247</f>
        <v>49.759999999999991</v>
      </c>
      <c r="E249" s="40">
        <f>E229+E232+E240+E247</f>
        <v>38.64</v>
      </c>
      <c r="F249" s="40">
        <f>F229+F232+F240+F247</f>
        <v>154.99</v>
      </c>
      <c r="G249" s="40">
        <f>G229+G232+G240+G247</f>
        <v>1188.23</v>
      </c>
      <c r="H249" s="49"/>
      <c r="I249" s="4"/>
    </row>
    <row r="250" spans="1:9" ht="18">
      <c r="A250" s="28"/>
      <c r="B250" s="33"/>
      <c r="C250" s="28"/>
      <c r="D250" s="28"/>
      <c r="E250" s="28"/>
      <c r="F250" s="28"/>
      <c r="G250" s="28"/>
      <c r="H250" s="18"/>
      <c r="I250" s="4"/>
    </row>
    <row r="251" spans="1:9" ht="18">
      <c r="A251" s="43" t="s">
        <v>38</v>
      </c>
      <c r="B251" s="28"/>
      <c r="C251" s="18"/>
      <c r="D251" s="18"/>
      <c r="E251" s="18"/>
      <c r="F251" s="18"/>
      <c r="G251" s="18"/>
      <c r="H251" s="18" t="s">
        <v>92</v>
      </c>
      <c r="I251" s="4"/>
    </row>
    <row r="252" spans="1:9" ht="18">
      <c r="A252" s="6" t="s">
        <v>10</v>
      </c>
      <c r="B252" s="9" t="s">
        <v>91</v>
      </c>
      <c r="C252" s="9">
        <v>150</v>
      </c>
      <c r="D252" s="9">
        <v>5.0999999999999996</v>
      </c>
      <c r="E252" s="9">
        <v>5.6</v>
      </c>
      <c r="F252" s="9">
        <v>18.5</v>
      </c>
      <c r="G252" s="9">
        <v>144.5</v>
      </c>
      <c r="H252" s="9">
        <v>114</v>
      </c>
      <c r="I252" s="4"/>
    </row>
    <row r="253" spans="1:9" ht="18">
      <c r="A253" s="20"/>
      <c r="B253" s="9" t="s">
        <v>46</v>
      </c>
      <c r="C253" s="9">
        <v>40</v>
      </c>
      <c r="D253" s="9">
        <v>3.04</v>
      </c>
      <c r="E253" s="9">
        <v>0.32</v>
      </c>
      <c r="F253" s="9">
        <v>19.68</v>
      </c>
      <c r="G253" s="9">
        <v>94</v>
      </c>
      <c r="H253" s="9">
        <v>6</v>
      </c>
      <c r="I253" s="4"/>
    </row>
    <row r="254" spans="1:9" ht="18">
      <c r="A254" s="20"/>
      <c r="B254" s="9" t="s">
        <v>47</v>
      </c>
      <c r="C254" s="9">
        <v>5</v>
      </c>
      <c r="D254" s="9">
        <v>0.04</v>
      </c>
      <c r="E254" s="9">
        <v>3.62</v>
      </c>
      <c r="F254" s="9">
        <v>0.06</v>
      </c>
      <c r="G254" s="9">
        <v>33.049999999999997</v>
      </c>
      <c r="H254" s="9">
        <v>7</v>
      </c>
      <c r="I254" s="4"/>
    </row>
    <row r="255" spans="1:9" ht="18">
      <c r="A255" s="20"/>
      <c r="B255" s="7" t="s">
        <v>39</v>
      </c>
      <c r="C255" s="9">
        <v>3</v>
      </c>
      <c r="D255" s="9">
        <v>0.7</v>
      </c>
      <c r="E255" s="9">
        <v>0.88</v>
      </c>
      <c r="F255" s="9">
        <v>0</v>
      </c>
      <c r="G255" s="9">
        <v>10.92</v>
      </c>
      <c r="H255" s="9">
        <v>5.34</v>
      </c>
      <c r="I255" s="4"/>
    </row>
    <row r="256" spans="1:9" ht="18">
      <c r="A256" s="20"/>
      <c r="B256" s="7" t="s">
        <v>99</v>
      </c>
      <c r="C256" s="9">
        <v>150</v>
      </c>
      <c r="D256" s="9">
        <v>2.9</v>
      </c>
      <c r="E256" s="9">
        <v>2.2000000000000002</v>
      </c>
      <c r="F256" s="9">
        <v>8.5</v>
      </c>
      <c r="G256" s="9">
        <v>64.5</v>
      </c>
      <c r="H256" s="28"/>
      <c r="I256" s="4"/>
    </row>
    <row r="257" spans="1:9" ht="18">
      <c r="A257" s="47" t="s">
        <v>14</v>
      </c>
      <c r="B257" s="49"/>
      <c r="C257" s="50">
        <f>C252+C253+C254+C255+C256</f>
        <v>348</v>
      </c>
      <c r="D257" s="50">
        <f>D252+D253+D254+D255+D256</f>
        <v>11.78</v>
      </c>
      <c r="E257" s="50">
        <f>E252+E253+E254+E255+E256</f>
        <v>12.620000000000001</v>
      </c>
      <c r="F257" s="50">
        <f>F252+F253+F254+F255+F256</f>
        <v>46.74</v>
      </c>
      <c r="G257" s="50">
        <f>G252+G253+G254+G255+G256</f>
        <v>346.97</v>
      </c>
      <c r="H257" s="41"/>
      <c r="I257" s="4"/>
    </row>
    <row r="258" spans="1:9" ht="18">
      <c r="A258" s="6"/>
      <c r="B258" s="9"/>
      <c r="C258" s="9"/>
      <c r="D258" s="9"/>
      <c r="E258" s="9"/>
      <c r="F258" s="9"/>
      <c r="G258" s="9"/>
      <c r="H258" s="9">
        <v>386</v>
      </c>
      <c r="I258" s="4"/>
    </row>
    <row r="259" spans="1:9" ht="18">
      <c r="A259" s="6" t="s">
        <v>15</v>
      </c>
      <c r="B259" s="9" t="s">
        <v>28</v>
      </c>
      <c r="C259" s="9">
        <v>100</v>
      </c>
      <c r="D259" s="9">
        <v>0.4</v>
      </c>
      <c r="E259" s="9">
        <v>0.4</v>
      </c>
      <c r="F259" s="9">
        <v>9.8000000000000007</v>
      </c>
      <c r="G259" s="9">
        <v>47</v>
      </c>
      <c r="H259" s="20"/>
      <c r="I259" s="4"/>
    </row>
    <row r="260" spans="1:9" ht="18">
      <c r="A260" s="47" t="s">
        <v>49</v>
      </c>
      <c r="B260" s="49"/>
      <c r="C260" s="40">
        <v>100</v>
      </c>
      <c r="D260" s="40">
        <v>0.4</v>
      </c>
      <c r="E260" s="40">
        <v>0.4</v>
      </c>
      <c r="F260" s="40">
        <v>9.8000000000000007</v>
      </c>
      <c r="G260" s="40">
        <v>47</v>
      </c>
      <c r="H260" s="41"/>
      <c r="I260" s="4"/>
    </row>
    <row r="261" spans="1:9" ht="18">
      <c r="A261" s="6"/>
      <c r="B261" s="20"/>
      <c r="C261" s="11"/>
      <c r="D261" s="11"/>
      <c r="E261" s="11"/>
      <c r="F261" s="11"/>
      <c r="G261" s="11"/>
      <c r="H261" s="9">
        <v>88</v>
      </c>
      <c r="I261" s="4"/>
    </row>
    <row r="262" spans="1:9" ht="18">
      <c r="A262" s="6"/>
      <c r="B262" s="9" t="s">
        <v>84</v>
      </c>
      <c r="C262" s="9">
        <v>150</v>
      </c>
      <c r="D262" s="9">
        <v>1.6</v>
      </c>
      <c r="E262" s="9">
        <v>1.69</v>
      </c>
      <c r="F262" s="9">
        <v>14.01</v>
      </c>
      <c r="G262" s="9">
        <v>71.459999999999994</v>
      </c>
      <c r="H262" s="9">
        <v>375</v>
      </c>
      <c r="I262" s="4"/>
    </row>
    <row r="263" spans="1:9" ht="18">
      <c r="A263" s="6" t="s">
        <v>17</v>
      </c>
      <c r="B263" s="9" t="s">
        <v>31</v>
      </c>
      <c r="C263" s="9">
        <v>120</v>
      </c>
      <c r="D263" s="9">
        <v>17.62</v>
      </c>
      <c r="E263" s="9">
        <v>15.74</v>
      </c>
      <c r="F263" s="9">
        <v>11.06</v>
      </c>
      <c r="G263" s="9">
        <v>256.70999999999998</v>
      </c>
      <c r="H263" s="9">
        <v>374</v>
      </c>
      <c r="I263" s="4"/>
    </row>
    <row r="264" spans="1:9" ht="18">
      <c r="A264" s="20"/>
      <c r="B264" s="9" t="s">
        <v>20</v>
      </c>
      <c r="C264" s="9">
        <v>30</v>
      </c>
      <c r="D264" s="9">
        <v>1.98</v>
      </c>
      <c r="E264" s="9">
        <v>0.36</v>
      </c>
      <c r="F264" s="9">
        <v>10.02</v>
      </c>
      <c r="G264" s="9">
        <v>52.2</v>
      </c>
      <c r="H264" s="9">
        <v>115</v>
      </c>
      <c r="I264" s="4"/>
    </row>
    <row r="265" spans="1:9" ht="18.600000000000001" thickBot="1">
      <c r="A265" s="20"/>
      <c r="B265" s="9" t="s">
        <v>86</v>
      </c>
      <c r="C265" s="9">
        <v>150</v>
      </c>
      <c r="D265" s="9">
        <v>0.4</v>
      </c>
      <c r="E265" s="9">
        <v>0</v>
      </c>
      <c r="F265" s="9">
        <v>14.9</v>
      </c>
      <c r="G265" s="9">
        <v>60.8</v>
      </c>
      <c r="H265" s="9" t="s">
        <v>55</v>
      </c>
      <c r="I265" s="4"/>
    </row>
    <row r="266" spans="1:9" ht="18.600000000000001" thickBot="1">
      <c r="A266" s="20"/>
      <c r="B266" s="9" t="s">
        <v>109</v>
      </c>
      <c r="C266" s="9">
        <v>50</v>
      </c>
      <c r="D266" s="35">
        <v>0.9</v>
      </c>
      <c r="E266" s="36">
        <v>6.6</v>
      </c>
      <c r="F266" s="36">
        <v>5.9</v>
      </c>
      <c r="G266" s="36">
        <v>83</v>
      </c>
      <c r="H266" s="9">
        <v>20</v>
      </c>
      <c r="I266" s="4"/>
    </row>
    <row r="267" spans="1:9" ht="18">
      <c r="A267" s="47" t="s">
        <v>21</v>
      </c>
      <c r="B267" s="41"/>
      <c r="C267" s="40">
        <v>500</v>
      </c>
      <c r="D267" s="40">
        <f>D262+D263+D264+D265+D266</f>
        <v>22.5</v>
      </c>
      <c r="E267" s="40">
        <f>SUM(E262:E266)</f>
        <v>24.39</v>
      </c>
      <c r="F267" s="40">
        <f>F262+F263+F264+F265+F266</f>
        <v>55.89</v>
      </c>
      <c r="G267" s="40">
        <f>G262+G263+G264+G265+G266</f>
        <v>524.16999999999996</v>
      </c>
      <c r="H267" s="44"/>
      <c r="I267" s="4"/>
    </row>
    <row r="268" spans="1:9" ht="18">
      <c r="A268" s="20"/>
      <c r="B268" s="7"/>
      <c r="C268" s="11"/>
      <c r="D268" s="11"/>
      <c r="E268" s="11"/>
      <c r="F268" s="11"/>
      <c r="G268" s="11"/>
      <c r="H268" s="9"/>
      <c r="I268" s="4"/>
    </row>
    <row r="269" spans="1:9" ht="18">
      <c r="A269" s="6"/>
      <c r="B269" s="7"/>
      <c r="C269" s="9"/>
      <c r="D269" s="9"/>
      <c r="E269" s="9"/>
      <c r="F269" s="9"/>
      <c r="G269" s="9"/>
      <c r="H269" s="9" t="s">
        <v>90</v>
      </c>
      <c r="I269" s="4"/>
    </row>
    <row r="270" spans="1:9" ht="18">
      <c r="A270" s="6" t="s">
        <v>22</v>
      </c>
      <c r="B270" s="7" t="s">
        <v>89</v>
      </c>
      <c r="C270" s="9">
        <v>60</v>
      </c>
      <c r="D270" s="9">
        <v>3.7</v>
      </c>
      <c r="E270" s="9">
        <v>1.7</v>
      </c>
      <c r="F270" s="9">
        <v>38.9</v>
      </c>
      <c r="G270" s="9">
        <v>185.4</v>
      </c>
      <c r="H270" s="9" t="s">
        <v>98</v>
      </c>
      <c r="I270" s="4"/>
    </row>
    <row r="271" spans="1:9" ht="18">
      <c r="A271" s="6"/>
      <c r="B271" s="9" t="s">
        <v>88</v>
      </c>
      <c r="C271" s="9">
        <v>150</v>
      </c>
      <c r="D271" s="9">
        <v>3.5</v>
      </c>
      <c r="E271" s="9">
        <v>2.7</v>
      </c>
      <c r="F271" s="9">
        <v>9.5</v>
      </c>
      <c r="G271" s="9">
        <v>75.3</v>
      </c>
      <c r="H271" s="9" t="s">
        <v>127</v>
      </c>
      <c r="I271" s="4"/>
    </row>
    <row r="272" spans="1:9" ht="18">
      <c r="A272" s="47" t="s">
        <v>23</v>
      </c>
      <c r="B272" s="41"/>
      <c r="C272" s="40">
        <f>SUM(C270:C271)</f>
        <v>210</v>
      </c>
      <c r="D272" s="40">
        <f>SUM(D270:D271)</f>
        <v>7.2</v>
      </c>
      <c r="E272" s="40">
        <f>SUM(E270:E271)</f>
        <v>4.4000000000000004</v>
      </c>
      <c r="F272" s="40">
        <f>SUM(F270:F271)</f>
        <v>48.4</v>
      </c>
      <c r="G272" s="40">
        <f>SUM(G270:G271)</f>
        <v>260.7</v>
      </c>
      <c r="H272" s="44"/>
      <c r="I272" s="4"/>
    </row>
    <row r="273" spans="1:9" ht="18">
      <c r="A273" s="6"/>
      <c r="B273" s="7"/>
      <c r="C273" s="11"/>
      <c r="D273" s="11"/>
      <c r="E273" s="11"/>
      <c r="F273" s="11"/>
      <c r="G273" s="11"/>
      <c r="H273" s="28"/>
      <c r="I273" s="4"/>
    </row>
    <row r="274" spans="1:9" ht="18">
      <c r="A274" s="48" t="s">
        <v>25</v>
      </c>
      <c r="B274" s="44"/>
      <c r="C274" s="40">
        <f>C257+C260+C267+C272</f>
        <v>1158</v>
      </c>
      <c r="D274" s="40">
        <f>D257+D260+D267+D272</f>
        <v>41.88</v>
      </c>
      <c r="E274" s="40">
        <f>E257+E260+E267+E272</f>
        <v>41.81</v>
      </c>
      <c r="F274" s="40">
        <f>F257+F260+F267+F272</f>
        <v>160.83000000000001</v>
      </c>
      <c r="G274" s="40">
        <f>G257+G260+G267+G272</f>
        <v>1178.8399999999999</v>
      </c>
      <c r="H274" s="42"/>
      <c r="I274" s="4"/>
    </row>
    <row r="275" spans="1:9" ht="18">
      <c r="A275" s="6"/>
      <c r="B275" s="26"/>
      <c r="C275" s="17"/>
      <c r="D275" s="17"/>
      <c r="E275" s="17"/>
      <c r="F275" s="17"/>
      <c r="G275" s="17"/>
    </row>
    <row r="276" spans="1:9" ht="18">
      <c r="A276" s="24"/>
    </row>
  </sheetData>
  <mergeCells count="6">
    <mergeCell ref="H2:H3"/>
    <mergeCell ref="A2:A3"/>
    <mergeCell ref="B2:B3"/>
    <mergeCell ref="C2:C3"/>
    <mergeCell ref="D2:F2"/>
    <mergeCell ref="G2:G3"/>
  </mergeCells>
  <pageMargins left="1.1811023622047245" right="0.39370078740157483" top="0.78740157480314965" bottom="0.78740157480314965" header="0.31496062992125984" footer="0.31496062992125984"/>
  <pageSetup paperSize="9" scale="54" fitToHeight="0" orientation="portrait" horizontalDpi="4294967293" verticalDpi="4294967293" copies="2" r:id="rId1"/>
  <rowBreaks count="4" manualBreakCount="4">
    <brk id="53" max="16383" man="1"/>
    <brk id="110" max="16383" man="1"/>
    <brk id="165" max="16383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ясли</vt:lpstr>
      <vt:lpstr>ясли!Область_печати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Анечка</cp:lastModifiedBy>
  <cp:lastPrinted>2023-01-24T11:33:47Z</cp:lastPrinted>
  <dcterms:created xsi:type="dcterms:W3CDTF">2023-01-11T11:36:05Z</dcterms:created>
  <dcterms:modified xsi:type="dcterms:W3CDTF">2024-03-20T12:07:46Z</dcterms:modified>
</cp:coreProperties>
</file>